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PE\DOCUMENTS DE VÉRIFICATION 2025\CQSEPE\Fichier COUD\"/>
    </mc:Choice>
  </mc:AlternateContent>
  <xr:revisionPtr revIDLastSave="0" documentId="13_ncr:1_{88C133E0-9741-425E-845C-59BEF0001795}" xr6:coauthVersionLast="47" xr6:coauthVersionMax="47" xr10:uidLastSave="{00000000-0000-0000-0000-000000000000}"/>
  <bookViews>
    <workbookView xWindow="-28920" yWindow="-105" windowWidth="29040" windowHeight="15720" xr2:uid="{088CD7E3-781F-487C-9AA9-ECB6E07BA77F}"/>
  </bookViews>
  <sheets>
    <sheet name="Employé 1" sheetId="3" r:id="rId1"/>
    <sheet name="Employé 2" sheetId="12" r:id="rId2"/>
    <sheet name="Employé 3" sheetId="13" r:id="rId3"/>
    <sheet name="Employé 4" sheetId="14" r:id="rId4"/>
    <sheet name="Employé 5" sheetId="15" r:id="rId5"/>
    <sheet name="Employé 6" sheetId="16" r:id="rId6"/>
    <sheet name="Employé 7" sheetId="17" r:id="rId7"/>
    <sheet name="Employé 8" sheetId="18" r:id="rId8"/>
    <sheet name="Employé 9" sheetId="19" r:id="rId9"/>
    <sheet name="Employé 10" sheetId="20" r:id="rId10"/>
    <sheet name="Sommaire " sheetId="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L34" i="1"/>
  <c r="L31" i="1"/>
  <c r="L30" i="1"/>
  <c r="L28" i="1"/>
  <c r="L25" i="1"/>
  <c r="L24" i="1"/>
  <c r="L21" i="1"/>
  <c r="L17" i="1"/>
  <c r="L14" i="1"/>
  <c r="L13" i="1"/>
  <c r="L11" i="1"/>
  <c r="L8" i="1"/>
  <c r="L7" i="1"/>
  <c r="L4" i="1"/>
  <c r="K38" i="1"/>
  <c r="K34" i="1"/>
  <c r="K31" i="1"/>
  <c r="K30" i="1"/>
  <c r="K28" i="1"/>
  <c r="K25" i="1"/>
  <c r="K24" i="1"/>
  <c r="K21" i="1"/>
  <c r="K17" i="1"/>
  <c r="K14" i="1"/>
  <c r="K13" i="1"/>
  <c r="K11" i="1"/>
  <c r="K8" i="1"/>
  <c r="K7" i="1"/>
  <c r="J38" i="1"/>
  <c r="J34" i="1"/>
  <c r="J31" i="1"/>
  <c r="J30" i="1"/>
  <c r="J28" i="1"/>
  <c r="J25" i="1"/>
  <c r="J24" i="1"/>
  <c r="J21" i="1"/>
  <c r="J17" i="1"/>
  <c r="J14" i="1"/>
  <c r="J13" i="1"/>
  <c r="J11" i="1"/>
  <c r="J8" i="1"/>
  <c r="J7" i="1"/>
  <c r="I38" i="1"/>
  <c r="I34" i="1"/>
  <c r="I31" i="1"/>
  <c r="I30" i="1"/>
  <c r="I28" i="1"/>
  <c r="I25" i="1"/>
  <c r="I24" i="1"/>
  <c r="I21" i="1"/>
  <c r="I17" i="1"/>
  <c r="I14" i="1"/>
  <c r="I13" i="1"/>
  <c r="I11" i="1"/>
  <c r="I8" i="1"/>
  <c r="I7" i="1"/>
  <c r="H38" i="1"/>
  <c r="H34" i="1"/>
  <c r="H31" i="1"/>
  <c r="H30" i="1"/>
  <c r="H28" i="1"/>
  <c r="H25" i="1"/>
  <c r="H24" i="1"/>
  <c r="H17" i="1"/>
  <c r="H14" i="1"/>
  <c r="H13" i="1"/>
  <c r="H11" i="1"/>
  <c r="G38" i="1"/>
  <c r="G34" i="1"/>
  <c r="G31" i="1"/>
  <c r="G30" i="1"/>
  <c r="G28" i="1"/>
  <c r="G25" i="1"/>
  <c r="G24" i="1"/>
  <c r="G21" i="1"/>
  <c r="G17" i="1"/>
  <c r="G14" i="1"/>
  <c r="G13" i="1"/>
  <c r="G11" i="1"/>
  <c r="G8" i="1"/>
  <c r="G7" i="1"/>
  <c r="F38" i="1"/>
  <c r="F34" i="1"/>
  <c r="F31" i="1"/>
  <c r="F30" i="1"/>
  <c r="F28" i="1"/>
  <c r="F25" i="1"/>
  <c r="F24" i="1"/>
  <c r="F21" i="1"/>
  <c r="F17" i="1"/>
  <c r="F14" i="1"/>
  <c r="F13" i="1"/>
  <c r="F11" i="1"/>
  <c r="F8" i="1"/>
  <c r="F7" i="1"/>
  <c r="E38" i="1"/>
  <c r="E34" i="1"/>
  <c r="E31" i="1"/>
  <c r="E30" i="1"/>
  <c r="E28" i="1"/>
  <c r="E25" i="1"/>
  <c r="E24" i="1"/>
  <c r="E21" i="1"/>
  <c r="E17" i="1"/>
  <c r="E14" i="1"/>
  <c r="E13" i="1"/>
  <c r="E11" i="1"/>
  <c r="E8" i="1"/>
  <c r="E7" i="1"/>
  <c r="D38" i="1"/>
  <c r="D34" i="1"/>
  <c r="D31" i="1"/>
  <c r="D30" i="1"/>
  <c r="D28" i="1"/>
  <c r="D25" i="1"/>
  <c r="D24" i="1"/>
  <c r="D17" i="1"/>
  <c r="D14" i="1"/>
  <c r="D13" i="1"/>
  <c r="D11" i="1"/>
  <c r="D8" i="1"/>
  <c r="D7" i="1"/>
  <c r="C4" i="1"/>
  <c r="C7" i="1"/>
  <c r="K4" i="1"/>
  <c r="J4" i="1"/>
  <c r="I4" i="1"/>
  <c r="H4" i="1"/>
  <c r="G4" i="1"/>
  <c r="F4" i="1"/>
  <c r="E4" i="1"/>
  <c r="D4" i="1"/>
  <c r="A1" i="12" l="1"/>
  <c r="A1" i="13" s="1"/>
  <c r="A1" i="14" s="1"/>
  <c r="A1" i="15" s="1"/>
  <c r="A1" i="16" s="1"/>
  <c r="A1" i="17" s="1"/>
  <c r="A1" i="18" s="1"/>
  <c r="A1" i="19" s="1"/>
  <c r="A1" i="20" s="1"/>
  <c r="X118" i="20"/>
  <c r="W118" i="20"/>
  <c r="U118" i="20"/>
  <c r="T118" i="20"/>
  <c r="X117" i="20"/>
  <c r="W117" i="20"/>
  <c r="U117" i="20"/>
  <c r="T117" i="20"/>
  <c r="W116" i="20"/>
  <c r="V116" i="20"/>
  <c r="X116" i="20" s="1"/>
  <c r="U116" i="20"/>
  <c r="T116" i="20"/>
  <c r="S116" i="20"/>
  <c r="M116" i="20"/>
  <c r="E116" i="20"/>
  <c r="N115" i="20"/>
  <c r="X114" i="20"/>
  <c r="W114" i="20"/>
  <c r="U114" i="20"/>
  <c r="T114" i="20"/>
  <c r="X113" i="20"/>
  <c r="W113" i="20"/>
  <c r="U113" i="20"/>
  <c r="T113" i="20"/>
  <c r="W112" i="20"/>
  <c r="V112" i="20"/>
  <c r="X112" i="20" s="1"/>
  <c r="U112" i="20"/>
  <c r="T112" i="20"/>
  <c r="S112" i="20"/>
  <c r="M112" i="20"/>
  <c r="E112" i="20"/>
  <c r="N111" i="20"/>
  <c r="X110" i="20"/>
  <c r="W110" i="20"/>
  <c r="U110" i="20"/>
  <c r="T110" i="20"/>
  <c r="X109" i="20"/>
  <c r="W109" i="20"/>
  <c r="U109" i="20"/>
  <c r="T109" i="20"/>
  <c r="W108" i="20"/>
  <c r="V108" i="20"/>
  <c r="X108" i="20" s="1"/>
  <c r="U108" i="20"/>
  <c r="T108" i="20"/>
  <c r="S108" i="20"/>
  <c r="M108" i="20"/>
  <c r="E108" i="20"/>
  <c r="N107" i="20"/>
  <c r="X106" i="20"/>
  <c r="W106" i="20"/>
  <c r="U106" i="20"/>
  <c r="T106" i="20"/>
  <c r="X105" i="20"/>
  <c r="W105" i="20"/>
  <c r="U105" i="20"/>
  <c r="T105" i="20"/>
  <c r="W104" i="20"/>
  <c r="V104" i="20"/>
  <c r="X104" i="20" s="1"/>
  <c r="U104" i="20"/>
  <c r="T104" i="20"/>
  <c r="S104" i="20"/>
  <c r="M104" i="20"/>
  <c r="E104" i="20"/>
  <c r="N103" i="20"/>
  <c r="X102" i="20"/>
  <c r="W102" i="20"/>
  <c r="U102" i="20"/>
  <c r="T102" i="20"/>
  <c r="X101" i="20"/>
  <c r="W101" i="20"/>
  <c r="U101" i="20"/>
  <c r="T101" i="20"/>
  <c r="X100" i="20"/>
  <c r="W100" i="20"/>
  <c r="V100" i="20"/>
  <c r="U100" i="20"/>
  <c r="T100" i="20"/>
  <c r="S100" i="20"/>
  <c r="M100" i="20"/>
  <c r="E100" i="20"/>
  <c r="N99" i="20"/>
  <c r="X98" i="20"/>
  <c r="W98" i="20"/>
  <c r="U98" i="20"/>
  <c r="T98" i="20"/>
  <c r="X97" i="20"/>
  <c r="W97" i="20"/>
  <c r="U97" i="20"/>
  <c r="T97" i="20"/>
  <c r="W96" i="20"/>
  <c r="V96" i="20"/>
  <c r="X96" i="20" s="1"/>
  <c r="U96" i="20"/>
  <c r="T96" i="20"/>
  <c r="S96" i="20"/>
  <c r="M96" i="20"/>
  <c r="E96" i="20"/>
  <c r="N95" i="20"/>
  <c r="X94" i="20"/>
  <c r="W94" i="20"/>
  <c r="U94" i="20"/>
  <c r="T94" i="20"/>
  <c r="X93" i="20"/>
  <c r="W93" i="20"/>
  <c r="U93" i="20"/>
  <c r="T93" i="20"/>
  <c r="W92" i="20"/>
  <c r="V92" i="20"/>
  <c r="X92" i="20" s="1"/>
  <c r="U92" i="20"/>
  <c r="T92" i="20"/>
  <c r="S92" i="20"/>
  <c r="M92" i="20"/>
  <c r="E92" i="20"/>
  <c r="N91" i="20"/>
  <c r="X90" i="20"/>
  <c r="W90" i="20"/>
  <c r="U90" i="20"/>
  <c r="T90" i="20"/>
  <c r="X89" i="20"/>
  <c r="W89" i="20"/>
  <c r="U89" i="20"/>
  <c r="T89" i="20"/>
  <c r="X88" i="20"/>
  <c r="W88" i="20"/>
  <c r="V88" i="20"/>
  <c r="U88" i="20"/>
  <c r="T88" i="20"/>
  <c r="S88" i="20"/>
  <c r="M88" i="20"/>
  <c r="E88" i="20"/>
  <c r="N87" i="20"/>
  <c r="X86" i="20"/>
  <c r="W86" i="20"/>
  <c r="U86" i="20"/>
  <c r="T86" i="20"/>
  <c r="X85" i="20"/>
  <c r="W85" i="20"/>
  <c r="U85" i="20"/>
  <c r="T85" i="20"/>
  <c r="W84" i="20"/>
  <c r="V84" i="20"/>
  <c r="X84" i="20" s="1"/>
  <c r="U84" i="20"/>
  <c r="T84" i="20"/>
  <c r="S84" i="20"/>
  <c r="M84" i="20"/>
  <c r="E84" i="20"/>
  <c r="N83" i="20"/>
  <c r="X82" i="20"/>
  <c r="W82" i="20"/>
  <c r="U82" i="20"/>
  <c r="T82" i="20"/>
  <c r="X81" i="20"/>
  <c r="W81" i="20"/>
  <c r="U81" i="20"/>
  <c r="T81" i="20"/>
  <c r="W80" i="20"/>
  <c r="V80" i="20"/>
  <c r="X80" i="20" s="1"/>
  <c r="U80" i="20"/>
  <c r="T80" i="20"/>
  <c r="S80" i="20"/>
  <c r="M80" i="20"/>
  <c r="E80" i="20"/>
  <c r="N79" i="20"/>
  <c r="X78" i="20"/>
  <c r="W78" i="20"/>
  <c r="U78" i="20"/>
  <c r="T78" i="20"/>
  <c r="X77" i="20"/>
  <c r="W77" i="20"/>
  <c r="U77" i="20"/>
  <c r="T77" i="20"/>
  <c r="W76" i="20"/>
  <c r="V76" i="20"/>
  <c r="X76" i="20" s="1"/>
  <c r="U76" i="20"/>
  <c r="T76" i="20"/>
  <c r="S76" i="20"/>
  <c r="M76" i="20"/>
  <c r="E76" i="20"/>
  <c r="N75" i="20"/>
  <c r="X74" i="20"/>
  <c r="W74" i="20"/>
  <c r="U74" i="20"/>
  <c r="T74" i="20"/>
  <c r="X73" i="20"/>
  <c r="W73" i="20"/>
  <c r="U73" i="20"/>
  <c r="T73" i="20"/>
  <c r="W72" i="20"/>
  <c r="V72" i="20"/>
  <c r="X72" i="20" s="1"/>
  <c r="U72" i="20"/>
  <c r="T72" i="20"/>
  <c r="S72" i="20"/>
  <c r="M72" i="20"/>
  <c r="E72" i="20"/>
  <c r="N65" i="20"/>
  <c r="X64" i="20"/>
  <c r="W64" i="20"/>
  <c r="U64" i="20"/>
  <c r="T64" i="20"/>
  <c r="X63" i="20"/>
  <c r="W63" i="20"/>
  <c r="U63" i="20"/>
  <c r="T63" i="20"/>
  <c r="W62" i="20"/>
  <c r="V62" i="20"/>
  <c r="X62" i="20" s="1"/>
  <c r="U62" i="20"/>
  <c r="T62" i="20"/>
  <c r="S62" i="20"/>
  <c r="M62" i="20"/>
  <c r="E62" i="20"/>
  <c r="N61" i="20"/>
  <c r="X60" i="20"/>
  <c r="W60" i="20"/>
  <c r="U60" i="20"/>
  <c r="T60" i="20"/>
  <c r="X59" i="20"/>
  <c r="W59" i="20"/>
  <c r="U59" i="20"/>
  <c r="T59" i="20"/>
  <c r="X58" i="20"/>
  <c r="W58" i="20"/>
  <c r="V58" i="20"/>
  <c r="U58" i="20"/>
  <c r="T58" i="20"/>
  <c r="S58" i="20"/>
  <c r="M58" i="20"/>
  <c r="E58" i="20"/>
  <c r="N57" i="20"/>
  <c r="X56" i="20"/>
  <c r="W56" i="20"/>
  <c r="U56" i="20"/>
  <c r="T56" i="20"/>
  <c r="X55" i="20"/>
  <c r="W55" i="20"/>
  <c r="U55" i="20"/>
  <c r="T55" i="20"/>
  <c r="X54" i="20"/>
  <c r="W54" i="20"/>
  <c r="V54" i="20"/>
  <c r="U54" i="20"/>
  <c r="T54" i="20"/>
  <c r="S54" i="20"/>
  <c r="M54" i="20"/>
  <c r="E54" i="20"/>
  <c r="N53" i="20"/>
  <c r="X52" i="20"/>
  <c r="W52" i="20"/>
  <c r="U52" i="20"/>
  <c r="T52" i="20"/>
  <c r="X51" i="20"/>
  <c r="W51" i="20"/>
  <c r="U51" i="20"/>
  <c r="T51" i="20"/>
  <c r="X50" i="20"/>
  <c r="W50" i="20"/>
  <c r="V50" i="20"/>
  <c r="U50" i="20"/>
  <c r="T50" i="20"/>
  <c r="S50" i="20"/>
  <c r="M50" i="20"/>
  <c r="E50" i="20"/>
  <c r="N49" i="20"/>
  <c r="X48" i="20"/>
  <c r="W48" i="20"/>
  <c r="U48" i="20"/>
  <c r="T48" i="20"/>
  <c r="X47" i="20"/>
  <c r="W47" i="20"/>
  <c r="U47" i="20"/>
  <c r="T47" i="20"/>
  <c r="X46" i="20"/>
  <c r="W46" i="20"/>
  <c r="V46" i="20"/>
  <c r="U46" i="20"/>
  <c r="T46" i="20"/>
  <c r="S46" i="20"/>
  <c r="M46" i="20"/>
  <c r="E46" i="20"/>
  <c r="N45" i="20"/>
  <c r="X44" i="20"/>
  <c r="W44" i="20"/>
  <c r="U44" i="20"/>
  <c r="T44" i="20"/>
  <c r="X43" i="20"/>
  <c r="W43" i="20"/>
  <c r="U43" i="20"/>
  <c r="T43" i="20"/>
  <c r="W42" i="20"/>
  <c r="V42" i="20"/>
  <c r="X42" i="20" s="1"/>
  <c r="U42" i="20"/>
  <c r="T42" i="20"/>
  <c r="S42" i="20"/>
  <c r="M42" i="20"/>
  <c r="E42" i="20"/>
  <c r="N41" i="20"/>
  <c r="X40" i="20"/>
  <c r="W40" i="20"/>
  <c r="U40" i="20"/>
  <c r="T40" i="20"/>
  <c r="X39" i="20"/>
  <c r="W39" i="20"/>
  <c r="U39" i="20"/>
  <c r="T39" i="20"/>
  <c r="W38" i="20"/>
  <c r="V38" i="20"/>
  <c r="X38" i="20" s="1"/>
  <c r="U38" i="20"/>
  <c r="T38" i="20"/>
  <c r="S38" i="20"/>
  <c r="M38" i="20"/>
  <c r="E38" i="20"/>
  <c r="N37" i="20"/>
  <c r="X36" i="20"/>
  <c r="W36" i="20"/>
  <c r="U36" i="20"/>
  <c r="T36" i="20"/>
  <c r="X35" i="20"/>
  <c r="W35" i="20"/>
  <c r="U35" i="20"/>
  <c r="T35" i="20"/>
  <c r="W34" i="20"/>
  <c r="V34" i="20"/>
  <c r="X34" i="20" s="1"/>
  <c r="U34" i="20"/>
  <c r="T34" i="20"/>
  <c r="S34" i="20"/>
  <c r="M34" i="20"/>
  <c r="E34" i="20"/>
  <c r="N33" i="20"/>
  <c r="X32" i="20"/>
  <c r="W32" i="20"/>
  <c r="U32" i="20"/>
  <c r="T32" i="20"/>
  <c r="X31" i="20"/>
  <c r="W31" i="20"/>
  <c r="U31" i="20"/>
  <c r="T31" i="20"/>
  <c r="X30" i="20"/>
  <c r="W30" i="20"/>
  <c r="V30" i="20"/>
  <c r="U30" i="20"/>
  <c r="T30" i="20"/>
  <c r="S30" i="20"/>
  <c r="M30" i="20"/>
  <c r="E30" i="20"/>
  <c r="N29" i="20"/>
  <c r="X28" i="20"/>
  <c r="W28" i="20"/>
  <c r="U28" i="20"/>
  <c r="T28" i="20"/>
  <c r="X27" i="20"/>
  <c r="W27" i="20"/>
  <c r="U27" i="20"/>
  <c r="T27" i="20"/>
  <c r="W26" i="20"/>
  <c r="V26" i="20"/>
  <c r="X26" i="20" s="1"/>
  <c r="U26" i="20"/>
  <c r="T26" i="20"/>
  <c r="S26" i="20"/>
  <c r="M26" i="20"/>
  <c r="E26" i="20"/>
  <c r="N25" i="20"/>
  <c r="X24" i="20"/>
  <c r="W24" i="20"/>
  <c r="U24" i="20"/>
  <c r="T24" i="20"/>
  <c r="X23" i="20"/>
  <c r="W23" i="20"/>
  <c r="U23" i="20"/>
  <c r="T23" i="20"/>
  <c r="W22" i="20"/>
  <c r="V22" i="20"/>
  <c r="X22" i="20" s="1"/>
  <c r="U22" i="20"/>
  <c r="T22" i="20"/>
  <c r="S22" i="20"/>
  <c r="M22" i="20"/>
  <c r="E22" i="20"/>
  <c r="N21" i="20"/>
  <c r="X20" i="20"/>
  <c r="W20" i="20"/>
  <c r="U20" i="20"/>
  <c r="T20" i="20"/>
  <c r="X19" i="20"/>
  <c r="W19" i="20"/>
  <c r="U19" i="20"/>
  <c r="T19" i="20"/>
  <c r="X18" i="20"/>
  <c r="W18" i="20"/>
  <c r="V18" i="20"/>
  <c r="U18" i="20"/>
  <c r="T18" i="20"/>
  <c r="S18" i="20"/>
  <c r="M18" i="20"/>
  <c r="E18" i="20"/>
  <c r="X118" i="19"/>
  <c r="W118" i="19"/>
  <c r="U118" i="19"/>
  <c r="T118" i="19"/>
  <c r="X117" i="19"/>
  <c r="W117" i="19"/>
  <c r="U117" i="19"/>
  <c r="T117" i="19"/>
  <c r="X116" i="19"/>
  <c r="W116" i="19"/>
  <c r="V116" i="19"/>
  <c r="U116" i="19"/>
  <c r="T116" i="19"/>
  <c r="S116" i="19"/>
  <c r="M116" i="19"/>
  <c r="E116" i="19"/>
  <c r="N115" i="19"/>
  <c r="X114" i="19"/>
  <c r="W114" i="19"/>
  <c r="U114" i="19"/>
  <c r="T114" i="19"/>
  <c r="X113" i="19"/>
  <c r="W113" i="19"/>
  <c r="U113" i="19"/>
  <c r="T113" i="19"/>
  <c r="W112" i="19"/>
  <c r="V112" i="19"/>
  <c r="X112" i="19" s="1"/>
  <c r="U112" i="19"/>
  <c r="T112" i="19"/>
  <c r="S112" i="19"/>
  <c r="M112" i="19"/>
  <c r="E112" i="19"/>
  <c r="N111" i="19"/>
  <c r="X110" i="19"/>
  <c r="W110" i="19"/>
  <c r="U110" i="19"/>
  <c r="T110" i="19"/>
  <c r="X109" i="19"/>
  <c r="W109" i="19"/>
  <c r="U109" i="19"/>
  <c r="T109" i="19"/>
  <c r="W108" i="19"/>
  <c r="V108" i="19"/>
  <c r="X108" i="19" s="1"/>
  <c r="U108" i="19"/>
  <c r="T108" i="19"/>
  <c r="S108" i="19"/>
  <c r="M108" i="19"/>
  <c r="E108" i="19"/>
  <c r="N107" i="19"/>
  <c r="X106" i="19"/>
  <c r="W106" i="19"/>
  <c r="U106" i="19"/>
  <c r="T106" i="19"/>
  <c r="X105" i="19"/>
  <c r="W105" i="19"/>
  <c r="U105" i="19"/>
  <c r="T105" i="19"/>
  <c r="W104" i="19"/>
  <c r="V104" i="19"/>
  <c r="X104" i="19" s="1"/>
  <c r="U104" i="19"/>
  <c r="T104" i="19"/>
  <c r="S104" i="19"/>
  <c r="M104" i="19"/>
  <c r="E104" i="19"/>
  <c r="N103" i="19"/>
  <c r="X102" i="19"/>
  <c r="W102" i="19"/>
  <c r="U102" i="19"/>
  <c r="T102" i="19"/>
  <c r="X101" i="19"/>
  <c r="W101" i="19"/>
  <c r="U101" i="19"/>
  <c r="T101" i="19"/>
  <c r="W100" i="19"/>
  <c r="V100" i="19"/>
  <c r="X100" i="19" s="1"/>
  <c r="U100" i="19"/>
  <c r="T100" i="19"/>
  <c r="S100" i="19"/>
  <c r="M100" i="19"/>
  <c r="E100" i="19"/>
  <c r="N99" i="19"/>
  <c r="X98" i="19"/>
  <c r="W98" i="19"/>
  <c r="U98" i="19"/>
  <c r="T98" i="19"/>
  <c r="X97" i="19"/>
  <c r="W97" i="19"/>
  <c r="U97" i="19"/>
  <c r="T97" i="19"/>
  <c r="W96" i="19"/>
  <c r="V96" i="19"/>
  <c r="X96" i="19" s="1"/>
  <c r="U96" i="19"/>
  <c r="T96" i="19"/>
  <c r="S96" i="19"/>
  <c r="M96" i="19"/>
  <c r="E96" i="19"/>
  <c r="N95" i="19"/>
  <c r="X94" i="19"/>
  <c r="W94" i="19"/>
  <c r="U94" i="19"/>
  <c r="T94" i="19"/>
  <c r="X93" i="19"/>
  <c r="W93" i="19"/>
  <c r="U93" i="19"/>
  <c r="T93" i="19"/>
  <c r="X92" i="19"/>
  <c r="W92" i="19"/>
  <c r="V92" i="19"/>
  <c r="U92" i="19"/>
  <c r="T92" i="19"/>
  <c r="S92" i="19"/>
  <c r="M92" i="19"/>
  <c r="E92" i="19"/>
  <c r="N91" i="19"/>
  <c r="X90" i="19"/>
  <c r="W90" i="19"/>
  <c r="U90" i="19"/>
  <c r="T90" i="19"/>
  <c r="X89" i="19"/>
  <c r="W89" i="19"/>
  <c r="U89" i="19"/>
  <c r="T89" i="19"/>
  <c r="X88" i="19"/>
  <c r="W88" i="19"/>
  <c r="V88" i="19"/>
  <c r="U88" i="19"/>
  <c r="T88" i="19"/>
  <c r="S88" i="19"/>
  <c r="M88" i="19"/>
  <c r="E88" i="19"/>
  <c r="N87" i="19"/>
  <c r="X86" i="19"/>
  <c r="W86" i="19"/>
  <c r="U86" i="19"/>
  <c r="T86" i="19"/>
  <c r="X85" i="19"/>
  <c r="W85" i="19"/>
  <c r="U85" i="19"/>
  <c r="T85" i="19"/>
  <c r="W84" i="19"/>
  <c r="V84" i="19"/>
  <c r="X84" i="19" s="1"/>
  <c r="U84" i="19"/>
  <c r="T84" i="19"/>
  <c r="S84" i="19"/>
  <c r="M84" i="19"/>
  <c r="E84" i="19"/>
  <c r="N83" i="19"/>
  <c r="X82" i="19"/>
  <c r="W82" i="19"/>
  <c r="U82" i="19"/>
  <c r="T82" i="19"/>
  <c r="X81" i="19"/>
  <c r="W81" i="19"/>
  <c r="U81" i="19"/>
  <c r="T81" i="19"/>
  <c r="W80" i="19"/>
  <c r="V80" i="19"/>
  <c r="X80" i="19" s="1"/>
  <c r="U80" i="19"/>
  <c r="T80" i="19"/>
  <c r="S80" i="19"/>
  <c r="M80" i="19"/>
  <c r="E80" i="19"/>
  <c r="N79" i="19"/>
  <c r="X78" i="19"/>
  <c r="W78" i="19"/>
  <c r="U78" i="19"/>
  <c r="T78" i="19"/>
  <c r="X77" i="19"/>
  <c r="W77" i="19"/>
  <c r="U77" i="19"/>
  <c r="T77" i="19"/>
  <c r="X76" i="19"/>
  <c r="W76" i="19"/>
  <c r="V76" i="19"/>
  <c r="U76" i="19"/>
  <c r="T76" i="19"/>
  <c r="S76" i="19"/>
  <c r="M76" i="19"/>
  <c r="E76" i="19"/>
  <c r="N75" i="19"/>
  <c r="X74" i="19"/>
  <c r="W74" i="19"/>
  <c r="U74" i="19"/>
  <c r="T74" i="19"/>
  <c r="X73" i="19"/>
  <c r="W73" i="19"/>
  <c r="U73" i="19"/>
  <c r="T73" i="19"/>
  <c r="X72" i="19"/>
  <c r="W72" i="19"/>
  <c r="V72" i="19"/>
  <c r="U72" i="19"/>
  <c r="T72" i="19"/>
  <c r="S72" i="19"/>
  <c r="M72" i="19"/>
  <c r="E72" i="19"/>
  <c r="N65" i="19"/>
  <c r="X64" i="19"/>
  <c r="W64" i="19"/>
  <c r="U64" i="19"/>
  <c r="T64" i="19"/>
  <c r="X63" i="19"/>
  <c r="W63" i="19"/>
  <c r="U63" i="19"/>
  <c r="T63" i="19"/>
  <c r="W62" i="19"/>
  <c r="V62" i="19"/>
  <c r="X62" i="19" s="1"/>
  <c r="U62" i="19"/>
  <c r="T62" i="19"/>
  <c r="S62" i="19"/>
  <c r="M62" i="19"/>
  <c r="E62" i="19"/>
  <c r="N61" i="19"/>
  <c r="X60" i="19"/>
  <c r="W60" i="19"/>
  <c r="U60" i="19"/>
  <c r="T60" i="19"/>
  <c r="X59" i="19"/>
  <c r="W59" i="19"/>
  <c r="U59" i="19"/>
  <c r="T59" i="19"/>
  <c r="X58" i="19"/>
  <c r="W58" i="19"/>
  <c r="V58" i="19"/>
  <c r="U58" i="19"/>
  <c r="T58" i="19"/>
  <c r="S58" i="19"/>
  <c r="M58" i="19"/>
  <c r="E58" i="19"/>
  <c r="N57" i="19"/>
  <c r="X56" i="19"/>
  <c r="W56" i="19"/>
  <c r="U56" i="19"/>
  <c r="T56" i="19"/>
  <c r="X55" i="19"/>
  <c r="W55" i="19"/>
  <c r="U55" i="19"/>
  <c r="T55" i="19"/>
  <c r="X54" i="19"/>
  <c r="W54" i="19"/>
  <c r="V54" i="19"/>
  <c r="U54" i="19"/>
  <c r="T54" i="19"/>
  <c r="S54" i="19"/>
  <c r="M54" i="19"/>
  <c r="E54" i="19"/>
  <c r="N53" i="19"/>
  <c r="X52" i="19"/>
  <c r="W52" i="19"/>
  <c r="U52" i="19"/>
  <c r="T52" i="19"/>
  <c r="X51" i="19"/>
  <c r="W51" i="19"/>
  <c r="U51" i="19"/>
  <c r="T51" i="19"/>
  <c r="W50" i="19"/>
  <c r="V50" i="19"/>
  <c r="X50" i="19" s="1"/>
  <c r="U50" i="19"/>
  <c r="T50" i="19"/>
  <c r="S50" i="19"/>
  <c r="M50" i="19"/>
  <c r="E50" i="19"/>
  <c r="N49" i="19"/>
  <c r="X48" i="19"/>
  <c r="W48" i="19"/>
  <c r="U48" i="19"/>
  <c r="T48" i="19"/>
  <c r="X47" i="19"/>
  <c r="W47" i="19"/>
  <c r="U47" i="19"/>
  <c r="T47" i="19"/>
  <c r="X46" i="19"/>
  <c r="W46" i="19"/>
  <c r="V46" i="19"/>
  <c r="U46" i="19"/>
  <c r="T46" i="19"/>
  <c r="S46" i="19"/>
  <c r="M46" i="19"/>
  <c r="E46" i="19"/>
  <c r="N45" i="19"/>
  <c r="X44" i="19"/>
  <c r="W44" i="19"/>
  <c r="U44" i="19"/>
  <c r="T44" i="19"/>
  <c r="X43" i="19"/>
  <c r="W43" i="19"/>
  <c r="U43" i="19"/>
  <c r="T43" i="19"/>
  <c r="X42" i="19"/>
  <c r="W42" i="19"/>
  <c r="V42" i="19"/>
  <c r="U42" i="19"/>
  <c r="T42" i="19"/>
  <c r="S42" i="19"/>
  <c r="M42" i="19"/>
  <c r="E42" i="19"/>
  <c r="N41" i="19"/>
  <c r="X40" i="19"/>
  <c r="W40" i="19"/>
  <c r="U40" i="19"/>
  <c r="T40" i="19"/>
  <c r="X39" i="19"/>
  <c r="W39" i="19"/>
  <c r="U39" i="19"/>
  <c r="T39" i="19"/>
  <c r="W38" i="19"/>
  <c r="V38" i="19"/>
  <c r="X38" i="19" s="1"/>
  <c r="U38" i="19"/>
  <c r="T38" i="19"/>
  <c r="S38" i="19"/>
  <c r="M38" i="19"/>
  <c r="E38" i="19"/>
  <c r="N37" i="19"/>
  <c r="X36" i="19"/>
  <c r="W36" i="19"/>
  <c r="U36" i="19"/>
  <c r="T36" i="19"/>
  <c r="X35" i="19"/>
  <c r="W35" i="19"/>
  <c r="U35" i="19"/>
  <c r="T35" i="19"/>
  <c r="W34" i="19"/>
  <c r="V34" i="19"/>
  <c r="X34" i="19" s="1"/>
  <c r="U34" i="19"/>
  <c r="T34" i="19"/>
  <c r="S34" i="19"/>
  <c r="M34" i="19"/>
  <c r="E34" i="19"/>
  <c r="N33" i="19"/>
  <c r="X32" i="19"/>
  <c r="W32" i="19"/>
  <c r="U32" i="19"/>
  <c r="T32" i="19"/>
  <c r="X31" i="19"/>
  <c r="W31" i="19"/>
  <c r="U31" i="19"/>
  <c r="T31" i="19"/>
  <c r="W30" i="19"/>
  <c r="V30" i="19"/>
  <c r="X30" i="19" s="1"/>
  <c r="U30" i="19"/>
  <c r="T30" i="19"/>
  <c r="S30" i="19"/>
  <c r="M30" i="19"/>
  <c r="E30" i="19"/>
  <c r="N29" i="19"/>
  <c r="X28" i="19"/>
  <c r="W28" i="19"/>
  <c r="U28" i="19"/>
  <c r="T28" i="19"/>
  <c r="X27" i="19"/>
  <c r="W27" i="19"/>
  <c r="U27" i="19"/>
  <c r="T27" i="19"/>
  <c r="W26" i="19"/>
  <c r="V26" i="19"/>
  <c r="X26" i="19" s="1"/>
  <c r="U26" i="19"/>
  <c r="T26" i="19"/>
  <c r="S26" i="19"/>
  <c r="M26" i="19"/>
  <c r="E26" i="19"/>
  <c r="N25" i="19"/>
  <c r="X24" i="19"/>
  <c r="W24" i="19"/>
  <c r="U24" i="19"/>
  <c r="T24" i="19"/>
  <c r="X23" i="19"/>
  <c r="W23" i="19"/>
  <c r="U23" i="19"/>
  <c r="T23" i="19"/>
  <c r="X22" i="19"/>
  <c r="W22" i="19"/>
  <c r="V22" i="19"/>
  <c r="U22" i="19"/>
  <c r="T22" i="19"/>
  <c r="S22" i="19"/>
  <c r="M22" i="19"/>
  <c r="E22" i="19"/>
  <c r="N21" i="19"/>
  <c r="X20" i="19"/>
  <c r="W20" i="19"/>
  <c r="U20" i="19"/>
  <c r="T20" i="19"/>
  <c r="X19" i="19"/>
  <c r="W19" i="19"/>
  <c r="U19" i="19"/>
  <c r="T19" i="19"/>
  <c r="X18" i="19"/>
  <c r="W18" i="19"/>
  <c r="V18" i="19"/>
  <c r="U18" i="19"/>
  <c r="T18" i="19"/>
  <c r="S18" i="19"/>
  <c r="M18" i="19"/>
  <c r="E18" i="19"/>
  <c r="X118" i="18"/>
  <c r="W118" i="18"/>
  <c r="U118" i="18"/>
  <c r="T118" i="18"/>
  <c r="X117" i="18"/>
  <c r="W117" i="18"/>
  <c r="U117" i="18"/>
  <c r="T117" i="18"/>
  <c r="W116" i="18"/>
  <c r="V116" i="18"/>
  <c r="X116" i="18" s="1"/>
  <c r="U116" i="18"/>
  <c r="T116" i="18"/>
  <c r="S116" i="18"/>
  <c r="M116" i="18"/>
  <c r="E116" i="18"/>
  <c r="N115" i="18"/>
  <c r="X114" i="18"/>
  <c r="W114" i="18"/>
  <c r="U114" i="18"/>
  <c r="T114" i="18"/>
  <c r="X113" i="18"/>
  <c r="W113" i="18"/>
  <c r="U113" i="18"/>
  <c r="T113" i="18"/>
  <c r="W112" i="18"/>
  <c r="V112" i="18"/>
  <c r="X112" i="18" s="1"/>
  <c r="U112" i="18"/>
  <c r="T112" i="18"/>
  <c r="S112" i="18"/>
  <c r="M112" i="18"/>
  <c r="E112" i="18"/>
  <c r="N111" i="18"/>
  <c r="X110" i="18"/>
  <c r="W110" i="18"/>
  <c r="U110" i="18"/>
  <c r="T110" i="18"/>
  <c r="X109" i="18"/>
  <c r="W109" i="18"/>
  <c r="U109" i="18"/>
  <c r="T109" i="18"/>
  <c r="W108" i="18"/>
  <c r="V108" i="18"/>
  <c r="X108" i="18" s="1"/>
  <c r="U108" i="18"/>
  <c r="T108" i="18"/>
  <c r="S108" i="18"/>
  <c r="M108" i="18"/>
  <c r="E108" i="18"/>
  <c r="N107" i="18"/>
  <c r="X106" i="18"/>
  <c r="W106" i="18"/>
  <c r="U106" i="18"/>
  <c r="T106" i="18"/>
  <c r="X105" i="18"/>
  <c r="W105" i="18"/>
  <c r="U105" i="18"/>
  <c r="T105" i="18"/>
  <c r="X104" i="18"/>
  <c r="W104" i="18"/>
  <c r="V104" i="18"/>
  <c r="U104" i="18"/>
  <c r="T104" i="18"/>
  <c r="S104" i="18"/>
  <c r="M104" i="18"/>
  <c r="E104" i="18"/>
  <c r="N103" i="18"/>
  <c r="X102" i="18"/>
  <c r="W102" i="18"/>
  <c r="U102" i="18"/>
  <c r="T102" i="18"/>
  <c r="X101" i="18"/>
  <c r="W101" i="18"/>
  <c r="U101" i="18"/>
  <c r="T101" i="18"/>
  <c r="X100" i="18"/>
  <c r="W100" i="18"/>
  <c r="V100" i="18"/>
  <c r="U100" i="18"/>
  <c r="T100" i="18"/>
  <c r="S100" i="18"/>
  <c r="M100" i="18"/>
  <c r="E100" i="18"/>
  <c r="N99" i="18"/>
  <c r="X98" i="18"/>
  <c r="W98" i="18"/>
  <c r="U98" i="18"/>
  <c r="T98" i="18"/>
  <c r="X97" i="18"/>
  <c r="W97" i="18"/>
  <c r="U97" i="18"/>
  <c r="T97" i="18"/>
  <c r="W96" i="18"/>
  <c r="V96" i="18"/>
  <c r="X96" i="18" s="1"/>
  <c r="U96" i="18"/>
  <c r="T96" i="18"/>
  <c r="S96" i="18"/>
  <c r="M96" i="18"/>
  <c r="E96" i="18"/>
  <c r="N95" i="18"/>
  <c r="X94" i="18"/>
  <c r="W94" i="18"/>
  <c r="U94" i="18"/>
  <c r="T94" i="18"/>
  <c r="X93" i="18"/>
  <c r="W93" i="18"/>
  <c r="U93" i="18"/>
  <c r="T93" i="18"/>
  <c r="X92" i="18"/>
  <c r="W92" i="18"/>
  <c r="V92" i="18"/>
  <c r="U92" i="18"/>
  <c r="T92" i="18"/>
  <c r="S92" i="18"/>
  <c r="M92" i="18"/>
  <c r="E92" i="18"/>
  <c r="N91" i="18"/>
  <c r="X90" i="18"/>
  <c r="W90" i="18"/>
  <c r="U90" i="18"/>
  <c r="T90" i="18"/>
  <c r="X89" i="18"/>
  <c r="W89" i="18"/>
  <c r="U89" i="18"/>
  <c r="T89" i="18"/>
  <c r="X88" i="18"/>
  <c r="W88" i="18"/>
  <c r="V88" i="18"/>
  <c r="U88" i="18"/>
  <c r="T88" i="18"/>
  <c r="S88" i="18"/>
  <c r="M88" i="18"/>
  <c r="E88" i="18"/>
  <c r="N87" i="18"/>
  <c r="X86" i="18"/>
  <c r="W86" i="18"/>
  <c r="U86" i="18"/>
  <c r="T86" i="18"/>
  <c r="X85" i="18"/>
  <c r="W85" i="18"/>
  <c r="U85" i="18"/>
  <c r="T85" i="18"/>
  <c r="W84" i="18"/>
  <c r="V84" i="18"/>
  <c r="X84" i="18" s="1"/>
  <c r="U84" i="18"/>
  <c r="T84" i="18"/>
  <c r="S84" i="18"/>
  <c r="M84" i="18"/>
  <c r="E84" i="18"/>
  <c r="N83" i="18"/>
  <c r="X82" i="18"/>
  <c r="W82" i="18"/>
  <c r="U82" i="18"/>
  <c r="T82" i="18"/>
  <c r="X81" i="18"/>
  <c r="W81" i="18"/>
  <c r="U81" i="18"/>
  <c r="T81" i="18"/>
  <c r="X80" i="18"/>
  <c r="W80" i="18"/>
  <c r="V80" i="18"/>
  <c r="U80" i="18"/>
  <c r="T80" i="18"/>
  <c r="S80" i="18"/>
  <c r="M80" i="18"/>
  <c r="E80" i="18"/>
  <c r="N79" i="18"/>
  <c r="X78" i="18"/>
  <c r="W78" i="18"/>
  <c r="U78" i="18"/>
  <c r="T78" i="18"/>
  <c r="X77" i="18"/>
  <c r="W77" i="18"/>
  <c r="U77" i="18"/>
  <c r="T77" i="18"/>
  <c r="W76" i="18"/>
  <c r="V76" i="18"/>
  <c r="X76" i="18" s="1"/>
  <c r="U76" i="18"/>
  <c r="T76" i="18"/>
  <c r="S76" i="18"/>
  <c r="M76" i="18"/>
  <c r="E76" i="18"/>
  <c r="N75" i="18"/>
  <c r="X74" i="18"/>
  <c r="W74" i="18"/>
  <c r="U74" i="18"/>
  <c r="T74" i="18"/>
  <c r="X73" i="18"/>
  <c r="W73" i="18"/>
  <c r="U73" i="18"/>
  <c r="T73" i="18"/>
  <c r="X72" i="18"/>
  <c r="W72" i="18"/>
  <c r="V72" i="18"/>
  <c r="U72" i="18"/>
  <c r="T72" i="18"/>
  <c r="S72" i="18"/>
  <c r="M72" i="18"/>
  <c r="E72" i="18"/>
  <c r="N65" i="18"/>
  <c r="X64" i="18"/>
  <c r="W64" i="18"/>
  <c r="U64" i="18"/>
  <c r="T64" i="18"/>
  <c r="X63" i="18"/>
  <c r="W63" i="18"/>
  <c r="U63" i="18"/>
  <c r="T63" i="18"/>
  <c r="W62" i="18"/>
  <c r="V62" i="18"/>
  <c r="X62" i="18" s="1"/>
  <c r="U62" i="18"/>
  <c r="T62" i="18"/>
  <c r="S62" i="18"/>
  <c r="M62" i="18"/>
  <c r="E62" i="18"/>
  <c r="N61" i="18"/>
  <c r="X60" i="18"/>
  <c r="W60" i="18"/>
  <c r="U60" i="18"/>
  <c r="T60" i="18"/>
  <c r="X59" i="18"/>
  <c r="W59" i="18"/>
  <c r="U59" i="18"/>
  <c r="T59" i="18"/>
  <c r="X58" i="18"/>
  <c r="W58" i="18"/>
  <c r="V58" i="18"/>
  <c r="U58" i="18"/>
  <c r="T58" i="18"/>
  <c r="S58" i="18"/>
  <c r="M58" i="18"/>
  <c r="E58" i="18"/>
  <c r="N57" i="18"/>
  <c r="X56" i="18"/>
  <c r="W56" i="18"/>
  <c r="U56" i="18"/>
  <c r="T56" i="18"/>
  <c r="X55" i="18"/>
  <c r="W55" i="18"/>
  <c r="U55" i="18"/>
  <c r="T55" i="18"/>
  <c r="X54" i="18"/>
  <c r="W54" i="18"/>
  <c r="V54" i="18"/>
  <c r="U54" i="18"/>
  <c r="T54" i="18"/>
  <c r="S54" i="18"/>
  <c r="M54" i="18"/>
  <c r="E54" i="18"/>
  <c r="N53" i="18"/>
  <c r="X52" i="18"/>
  <c r="W52" i="18"/>
  <c r="U52" i="18"/>
  <c r="T52" i="18"/>
  <c r="X51" i="18"/>
  <c r="W51" i="18"/>
  <c r="U51" i="18"/>
  <c r="T51" i="18"/>
  <c r="W50" i="18"/>
  <c r="V50" i="18"/>
  <c r="X50" i="18" s="1"/>
  <c r="U50" i="18"/>
  <c r="T50" i="18"/>
  <c r="S50" i="18"/>
  <c r="M50" i="18"/>
  <c r="E50" i="18"/>
  <c r="N49" i="18"/>
  <c r="X48" i="18"/>
  <c r="W48" i="18"/>
  <c r="U48" i="18"/>
  <c r="T48" i="18"/>
  <c r="X47" i="18"/>
  <c r="W47" i="18"/>
  <c r="U47" i="18"/>
  <c r="T47" i="18"/>
  <c r="W46" i="18"/>
  <c r="V46" i="18"/>
  <c r="X46" i="18" s="1"/>
  <c r="U46" i="18"/>
  <c r="T46" i="18"/>
  <c r="S46" i="18"/>
  <c r="M46" i="18"/>
  <c r="E46" i="18"/>
  <c r="N45" i="18"/>
  <c r="X44" i="18"/>
  <c r="W44" i="18"/>
  <c r="U44" i="18"/>
  <c r="T44" i="18"/>
  <c r="X43" i="18"/>
  <c r="W43" i="18"/>
  <c r="U43" i="18"/>
  <c r="T43" i="18"/>
  <c r="W42" i="18"/>
  <c r="V42" i="18"/>
  <c r="X42" i="18" s="1"/>
  <c r="U42" i="18"/>
  <c r="T42" i="18"/>
  <c r="S42" i="18"/>
  <c r="M42" i="18"/>
  <c r="E42" i="18"/>
  <c r="N41" i="18"/>
  <c r="X40" i="18"/>
  <c r="W40" i="18"/>
  <c r="U40" i="18"/>
  <c r="T40" i="18"/>
  <c r="X39" i="18"/>
  <c r="W39" i="18"/>
  <c r="U39" i="18"/>
  <c r="T39" i="18"/>
  <c r="W38" i="18"/>
  <c r="V38" i="18"/>
  <c r="X38" i="18" s="1"/>
  <c r="U38" i="18"/>
  <c r="T38" i="18"/>
  <c r="S38" i="18"/>
  <c r="M38" i="18"/>
  <c r="E38" i="18"/>
  <c r="N37" i="18"/>
  <c r="X36" i="18"/>
  <c r="W36" i="18"/>
  <c r="U36" i="18"/>
  <c r="T36" i="18"/>
  <c r="X35" i="18"/>
  <c r="W35" i="18"/>
  <c r="U35" i="18"/>
  <c r="T35" i="18"/>
  <c r="X34" i="18"/>
  <c r="W34" i="18"/>
  <c r="V34" i="18"/>
  <c r="U34" i="18"/>
  <c r="T34" i="18"/>
  <c r="S34" i="18"/>
  <c r="M34" i="18"/>
  <c r="E34" i="18"/>
  <c r="N33" i="18"/>
  <c r="X32" i="18"/>
  <c r="W32" i="18"/>
  <c r="U32" i="18"/>
  <c r="T32" i="18"/>
  <c r="X31" i="18"/>
  <c r="W31" i="18"/>
  <c r="U31" i="18"/>
  <c r="T31" i="18"/>
  <c r="X30" i="18"/>
  <c r="W30" i="18"/>
  <c r="V30" i="18"/>
  <c r="U30" i="18"/>
  <c r="T30" i="18"/>
  <c r="S30" i="18"/>
  <c r="M30" i="18"/>
  <c r="E30" i="18"/>
  <c r="N29" i="18"/>
  <c r="X28" i="18"/>
  <c r="W28" i="18"/>
  <c r="U28" i="18"/>
  <c r="T28" i="18"/>
  <c r="X27" i="18"/>
  <c r="W27" i="18"/>
  <c r="U27" i="18"/>
  <c r="T27" i="18"/>
  <c r="W26" i="18"/>
  <c r="V26" i="18"/>
  <c r="X26" i="18" s="1"/>
  <c r="U26" i="18"/>
  <c r="T26" i="18"/>
  <c r="S26" i="18"/>
  <c r="M26" i="18"/>
  <c r="E26" i="18"/>
  <c r="N25" i="18"/>
  <c r="X24" i="18"/>
  <c r="W24" i="18"/>
  <c r="U24" i="18"/>
  <c r="T24" i="18"/>
  <c r="X23" i="18"/>
  <c r="W23" i="18"/>
  <c r="U23" i="18"/>
  <c r="T23" i="18"/>
  <c r="X22" i="18"/>
  <c r="W22" i="18"/>
  <c r="V22" i="18"/>
  <c r="U22" i="18"/>
  <c r="T22" i="18"/>
  <c r="S22" i="18"/>
  <c r="M22" i="18"/>
  <c r="E22" i="18"/>
  <c r="N21" i="18"/>
  <c r="X20" i="18"/>
  <c r="W20" i="18"/>
  <c r="U20" i="18"/>
  <c r="T20" i="18"/>
  <c r="X19" i="18"/>
  <c r="W19" i="18"/>
  <c r="U19" i="18"/>
  <c r="T19" i="18"/>
  <c r="X18" i="18"/>
  <c r="W18" i="18"/>
  <c r="V18" i="18"/>
  <c r="U18" i="18"/>
  <c r="T18" i="18"/>
  <c r="S18" i="18"/>
  <c r="M18" i="18"/>
  <c r="E18" i="18"/>
  <c r="X118" i="17"/>
  <c r="W118" i="17"/>
  <c r="U118" i="17"/>
  <c r="T118" i="17"/>
  <c r="X117" i="17"/>
  <c r="W117" i="17"/>
  <c r="U117" i="17"/>
  <c r="T117" i="17"/>
  <c r="X116" i="17"/>
  <c r="W116" i="17"/>
  <c r="V116" i="17"/>
  <c r="U116" i="17"/>
  <c r="T116" i="17"/>
  <c r="S116" i="17"/>
  <c r="M116" i="17"/>
  <c r="E116" i="17"/>
  <c r="N115" i="17"/>
  <c r="X114" i="17"/>
  <c r="W114" i="17"/>
  <c r="U114" i="17"/>
  <c r="T114" i="17"/>
  <c r="X113" i="17"/>
  <c r="W113" i="17"/>
  <c r="U113" i="17"/>
  <c r="T113" i="17"/>
  <c r="X112" i="17"/>
  <c r="W112" i="17"/>
  <c r="V112" i="17"/>
  <c r="U112" i="17"/>
  <c r="T112" i="17"/>
  <c r="S112" i="17"/>
  <c r="M112" i="17"/>
  <c r="E112" i="17"/>
  <c r="N111" i="17"/>
  <c r="X110" i="17"/>
  <c r="W110" i="17"/>
  <c r="U110" i="17"/>
  <c r="T110" i="17"/>
  <c r="X109" i="17"/>
  <c r="W109" i="17"/>
  <c r="U109" i="17"/>
  <c r="T109" i="17"/>
  <c r="W108" i="17"/>
  <c r="V108" i="17"/>
  <c r="X108" i="17" s="1"/>
  <c r="U108" i="17"/>
  <c r="T108" i="17"/>
  <c r="S108" i="17"/>
  <c r="M108" i="17"/>
  <c r="E108" i="17"/>
  <c r="N107" i="17"/>
  <c r="X106" i="17"/>
  <c r="W106" i="17"/>
  <c r="U106" i="17"/>
  <c r="T106" i="17"/>
  <c r="X105" i="17"/>
  <c r="W105" i="17"/>
  <c r="U105" i="17"/>
  <c r="T105" i="17"/>
  <c r="X104" i="17"/>
  <c r="W104" i="17"/>
  <c r="V104" i="17"/>
  <c r="U104" i="17"/>
  <c r="T104" i="17"/>
  <c r="S104" i="17"/>
  <c r="M104" i="17"/>
  <c r="E104" i="17"/>
  <c r="N103" i="17"/>
  <c r="X102" i="17"/>
  <c r="W102" i="17"/>
  <c r="U102" i="17"/>
  <c r="T102" i="17"/>
  <c r="X101" i="17"/>
  <c r="W101" i="17"/>
  <c r="U101" i="17"/>
  <c r="T101" i="17"/>
  <c r="W100" i="17"/>
  <c r="V100" i="17"/>
  <c r="X100" i="17" s="1"/>
  <c r="U100" i="17"/>
  <c r="T100" i="17"/>
  <c r="S100" i="17"/>
  <c r="M100" i="17"/>
  <c r="E100" i="17"/>
  <c r="N99" i="17"/>
  <c r="X98" i="17"/>
  <c r="W98" i="17"/>
  <c r="U98" i="17"/>
  <c r="T98" i="17"/>
  <c r="X97" i="17"/>
  <c r="W97" i="17"/>
  <c r="U97" i="17"/>
  <c r="T97" i="17"/>
  <c r="W96" i="17"/>
  <c r="V96" i="17"/>
  <c r="X96" i="17" s="1"/>
  <c r="U96" i="17"/>
  <c r="T96" i="17"/>
  <c r="S96" i="17"/>
  <c r="M96" i="17"/>
  <c r="E96" i="17"/>
  <c r="N95" i="17"/>
  <c r="X94" i="17"/>
  <c r="W94" i="17"/>
  <c r="U94" i="17"/>
  <c r="T94" i="17"/>
  <c r="X93" i="17"/>
  <c r="W93" i="17"/>
  <c r="U93" i="17"/>
  <c r="T93" i="17"/>
  <c r="W92" i="17"/>
  <c r="V92" i="17"/>
  <c r="X92" i="17" s="1"/>
  <c r="U92" i="17"/>
  <c r="T92" i="17"/>
  <c r="S92" i="17"/>
  <c r="M92" i="17"/>
  <c r="E92" i="17"/>
  <c r="N91" i="17"/>
  <c r="X90" i="17"/>
  <c r="W90" i="17"/>
  <c r="U90" i="17"/>
  <c r="T90" i="17"/>
  <c r="X89" i="17"/>
  <c r="W89" i="17"/>
  <c r="U89" i="17"/>
  <c r="T89" i="17"/>
  <c r="X88" i="17"/>
  <c r="W88" i="17"/>
  <c r="V88" i="17"/>
  <c r="U88" i="17"/>
  <c r="T88" i="17"/>
  <c r="S88" i="17"/>
  <c r="M88" i="17"/>
  <c r="E88" i="17"/>
  <c r="N87" i="17"/>
  <c r="X86" i="17"/>
  <c r="W86" i="17"/>
  <c r="U86" i="17"/>
  <c r="T86" i="17"/>
  <c r="X85" i="17"/>
  <c r="W85" i="17"/>
  <c r="U85" i="17"/>
  <c r="T85" i="17"/>
  <c r="X84" i="17"/>
  <c r="W84" i="17"/>
  <c r="V84" i="17"/>
  <c r="U84" i="17"/>
  <c r="T84" i="17"/>
  <c r="S84" i="17"/>
  <c r="M84" i="17"/>
  <c r="E84" i="17"/>
  <c r="N83" i="17"/>
  <c r="X82" i="17"/>
  <c r="W82" i="17"/>
  <c r="U82" i="17"/>
  <c r="T82" i="17"/>
  <c r="X81" i="17"/>
  <c r="W81" i="17"/>
  <c r="U81" i="17"/>
  <c r="T81" i="17"/>
  <c r="W80" i="17"/>
  <c r="V80" i="17"/>
  <c r="X80" i="17" s="1"/>
  <c r="U80" i="17"/>
  <c r="T80" i="17"/>
  <c r="S80" i="17"/>
  <c r="M80" i="17"/>
  <c r="E80" i="17"/>
  <c r="N79" i="17"/>
  <c r="X78" i="17"/>
  <c r="W78" i="17"/>
  <c r="U78" i="17"/>
  <c r="T78" i="17"/>
  <c r="X77" i="17"/>
  <c r="W77" i="17"/>
  <c r="U77" i="17"/>
  <c r="T77" i="17"/>
  <c r="X76" i="17"/>
  <c r="W76" i="17"/>
  <c r="V76" i="17"/>
  <c r="U76" i="17"/>
  <c r="T76" i="17"/>
  <c r="S76" i="17"/>
  <c r="M76" i="17"/>
  <c r="E76" i="17"/>
  <c r="N75" i="17"/>
  <c r="X74" i="17"/>
  <c r="W74" i="17"/>
  <c r="U74" i="17"/>
  <c r="T74" i="17"/>
  <c r="X73" i="17"/>
  <c r="W73" i="17"/>
  <c r="U73" i="17"/>
  <c r="T73" i="17"/>
  <c r="W72" i="17"/>
  <c r="V72" i="17"/>
  <c r="X72" i="17" s="1"/>
  <c r="U72" i="17"/>
  <c r="T72" i="17"/>
  <c r="S72" i="17"/>
  <c r="M72" i="17"/>
  <c r="E72" i="17"/>
  <c r="N65" i="17"/>
  <c r="X64" i="17"/>
  <c r="W64" i="17"/>
  <c r="U64" i="17"/>
  <c r="T64" i="17"/>
  <c r="X63" i="17"/>
  <c r="W63" i="17"/>
  <c r="U63" i="17"/>
  <c r="T63" i="17"/>
  <c r="W62" i="17"/>
  <c r="V62" i="17"/>
  <c r="X62" i="17" s="1"/>
  <c r="U62" i="17"/>
  <c r="T62" i="17"/>
  <c r="S62" i="17"/>
  <c r="M62" i="17"/>
  <c r="E62" i="17"/>
  <c r="N61" i="17"/>
  <c r="X60" i="17"/>
  <c r="W60" i="17"/>
  <c r="U60" i="17"/>
  <c r="T60" i="17"/>
  <c r="X59" i="17"/>
  <c r="W59" i="17"/>
  <c r="U59" i="17"/>
  <c r="T59" i="17"/>
  <c r="X58" i="17"/>
  <c r="W58" i="17"/>
  <c r="V58" i="17"/>
  <c r="U58" i="17"/>
  <c r="T58" i="17"/>
  <c r="S58" i="17"/>
  <c r="M58" i="17"/>
  <c r="E58" i="17"/>
  <c r="N57" i="17"/>
  <c r="X56" i="17"/>
  <c r="W56" i="17"/>
  <c r="U56" i="17"/>
  <c r="T56" i="17"/>
  <c r="X55" i="17"/>
  <c r="W55" i="17"/>
  <c r="U55" i="17"/>
  <c r="T55" i="17"/>
  <c r="X54" i="17"/>
  <c r="W54" i="17"/>
  <c r="V54" i="17"/>
  <c r="U54" i="17"/>
  <c r="T54" i="17"/>
  <c r="S54" i="17"/>
  <c r="M54" i="17"/>
  <c r="E54" i="17"/>
  <c r="N53" i="17"/>
  <c r="X52" i="17"/>
  <c r="W52" i="17"/>
  <c r="U52" i="17"/>
  <c r="T52" i="17"/>
  <c r="X51" i="17"/>
  <c r="W51" i="17"/>
  <c r="U51" i="17"/>
  <c r="T51" i="17"/>
  <c r="W50" i="17"/>
  <c r="V50" i="17"/>
  <c r="X50" i="17" s="1"/>
  <c r="U50" i="17"/>
  <c r="T50" i="17"/>
  <c r="S50" i="17"/>
  <c r="M50" i="17"/>
  <c r="E50" i="17"/>
  <c r="N49" i="17"/>
  <c r="X48" i="17"/>
  <c r="W48" i="17"/>
  <c r="U48" i="17"/>
  <c r="T48" i="17"/>
  <c r="X47" i="17"/>
  <c r="W47" i="17"/>
  <c r="U47" i="17"/>
  <c r="T47" i="17"/>
  <c r="X46" i="17"/>
  <c r="W46" i="17"/>
  <c r="V46" i="17"/>
  <c r="U46" i="17"/>
  <c r="T46" i="17"/>
  <c r="S46" i="17"/>
  <c r="M46" i="17"/>
  <c r="E46" i="17"/>
  <c r="N45" i="17"/>
  <c r="X44" i="17"/>
  <c r="W44" i="17"/>
  <c r="U44" i="17"/>
  <c r="T44" i="17"/>
  <c r="X43" i="17"/>
  <c r="W43" i="17"/>
  <c r="U43" i="17"/>
  <c r="T43" i="17"/>
  <c r="X42" i="17"/>
  <c r="W42" i="17"/>
  <c r="V42" i="17"/>
  <c r="U42" i="17"/>
  <c r="T42" i="17"/>
  <c r="S42" i="17"/>
  <c r="M42" i="17"/>
  <c r="E42" i="17"/>
  <c r="N41" i="17"/>
  <c r="X40" i="17"/>
  <c r="W40" i="17"/>
  <c r="U40" i="17"/>
  <c r="T40" i="17"/>
  <c r="X39" i="17"/>
  <c r="W39" i="17"/>
  <c r="U39" i="17"/>
  <c r="T39" i="17"/>
  <c r="W38" i="17"/>
  <c r="V38" i="17"/>
  <c r="X38" i="17" s="1"/>
  <c r="U38" i="17"/>
  <c r="T38" i="17"/>
  <c r="S38" i="17"/>
  <c r="M38" i="17"/>
  <c r="E38" i="17"/>
  <c r="N37" i="17"/>
  <c r="X36" i="17"/>
  <c r="W36" i="17"/>
  <c r="U36" i="17"/>
  <c r="T36" i="17"/>
  <c r="X35" i="17"/>
  <c r="W35" i="17"/>
  <c r="U35" i="17"/>
  <c r="T35" i="17"/>
  <c r="X34" i="17"/>
  <c r="W34" i="17"/>
  <c r="V34" i="17"/>
  <c r="U34" i="17"/>
  <c r="T34" i="17"/>
  <c r="S34" i="17"/>
  <c r="M34" i="17"/>
  <c r="E34" i="17"/>
  <c r="N33" i="17"/>
  <c r="X32" i="17"/>
  <c r="W32" i="17"/>
  <c r="U32" i="17"/>
  <c r="T32" i="17"/>
  <c r="X31" i="17"/>
  <c r="W31" i="17"/>
  <c r="U31" i="17"/>
  <c r="T31" i="17"/>
  <c r="W30" i="17"/>
  <c r="V30" i="17"/>
  <c r="X30" i="17" s="1"/>
  <c r="U30" i="17"/>
  <c r="T30" i="17"/>
  <c r="S30" i="17"/>
  <c r="M30" i="17"/>
  <c r="E30" i="17"/>
  <c r="N29" i="17"/>
  <c r="X28" i="17"/>
  <c r="W28" i="17"/>
  <c r="U28" i="17"/>
  <c r="T28" i="17"/>
  <c r="X27" i="17"/>
  <c r="W27" i="17"/>
  <c r="U27" i="17"/>
  <c r="T27" i="17"/>
  <c r="W26" i="17"/>
  <c r="V26" i="17"/>
  <c r="X26" i="17" s="1"/>
  <c r="U26" i="17"/>
  <c r="T26" i="17"/>
  <c r="S26" i="17"/>
  <c r="M26" i="17"/>
  <c r="E26" i="17"/>
  <c r="N25" i="17"/>
  <c r="X24" i="17"/>
  <c r="W24" i="17"/>
  <c r="U24" i="17"/>
  <c r="T24" i="17"/>
  <c r="X23" i="17"/>
  <c r="W23" i="17"/>
  <c r="U23" i="17"/>
  <c r="T23" i="17"/>
  <c r="W22" i="17"/>
  <c r="V22" i="17"/>
  <c r="X22" i="17" s="1"/>
  <c r="U22" i="17"/>
  <c r="T22" i="17"/>
  <c r="S22" i="17"/>
  <c r="M22" i="17"/>
  <c r="E22" i="17"/>
  <c r="N21" i="17"/>
  <c r="X20" i="17"/>
  <c r="W20" i="17"/>
  <c r="U20" i="17"/>
  <c r="T20" i="17"/>
  <c r="X19" i="17"/>
  <c r="W19" i="17"/>
  <c r="U19" i="17"/>
  <c r="T19" i="17"/>
  <c r="X18" i="17"/>
  <c r="W18" i="17"/>
  <c r="V18" i="17"/>
  <c r="U18" i="17"/>
  <c r="T18" i="17"/>
  <c r="S18" i="17"/>
  <c r="M18" i="17"/>
  <c r="E18" i="17"/>
  <c r="X118" i="16"/>
  <c r="W118" i="16"/>
  <c r="U118" i="16"/>
  <c r="T118" i="16"/>
  <c r="X117" i="16"/>
  <c r="W117" i="16"/>
  <c r="U117" i="16"/>
  <c r="T117" i="16"/>
  <c r="W116" i="16"/>
  <c r="V116" i="16"/>
  <c r="X116" i="16" s="1"/>
  <c r="U116" i="16"/>
  <c r="T116" i="16"/>
  <c r="S116" i="16"/>
  <c r="M116" i="16"/>
  <c r="E116" i="16"/>
  <c r="N115" i="16"/>
  <c r="X114" i="16"/>
  <c r="W114" i="16"/>
  <c r="U114" i="16"/>
  <c r="T114" i="16"/>
  <c r="X113" i="16"/>
  <c r="W113" i="16"/>
  <c r="U113" i="16"/>
  <c r="T113" i="16"/>
  <c r="W112" i="16"/>
  <c r="V112" i="16"/>
  <c r="X112" i="16" s="1"/>
  <c r="U112" i="16"/>
  <c r="T112" i="16"/>
  <c r="S112" i="16"/>
  <c r="M112" i="16"/>
  <c r="E112" i="16"/>
  <c r="N111" i="16"/>
  <c r="X110" i="16"/>
  <c r="W110" i="16"/>
  <c r="U110" i="16"/>
  <c r="T110" i="16"/>
  <c r="X109" i="16"/>
  <c r="W109" i="16"/>
  <c r="U109" i="16"/>
  <c r="T109" i="16"/>
  <c r="W108" i="16"/>
  <c r="V108" i="16"/>
  <c r="X108" i="16" s="1"/>
  <c r="U108" i="16"/>
  <c r="T108" i="16"/>
  <c r="S108" i="16"/>
  <c r="M108" i="16"/>
  <c r="E108" i="16"/>
  <c r="N107" i="16"/>
  <c r="X106" i="16"/>
  <c r="W106" i="16"/>
  <c r="U106" i="16"/>
  <c r="T106" i="16"/>
  <c r="X105" i="16"/>
  <c r="W105" i="16"/>
  <c r="U105" i="16"/>
  <c r="T105" i="16"/>
  <c r="W104" i="16"/>
  <c r="V104" i="16"/>
  <c r="X104" i="16" s="1"/>
  <c r="U104" i="16"/>
  <c r="T104" i="16"/>
  <c r="S104" i="16"/>
  <c r="M104" i="16"/>
  <c r="E104" i="16"/>
  <c r="N103" i="16"/>
  <c r="X102" i="16"/>
  <c r="W102" i="16"/>
  <c r="U102" i="16"/>
  <c r="T102" i="16"/>
  <c r="X101" i="16"/>
  <c r="W101" i="16"/>
  <c r="U101" i="16"/>
  <c r="T101" i="16"/>
  <c r="X100" i="16"/>
  <c r="W100" i="16"/>
  <c r="V100" i="16"/>
  <c r="U100" i="16"/>
  <c r="T100" i="16"/>
  <c r="S100" i="16"/>
  <c r="M100" i="16"/>
  <c r="E100" i="16"/>
  <c r="N99" i="16"/>
  <c r="X98" i="16"/>
  <c r="W98" i="16"/>
  <c r="U98" i="16"/>
  <c r="T98" i="16"/>
  <c r="X97" i="16"/>
  <c r="W97" i="16"/>
  <c r="U97" i="16"/>
  <c r="T97" i="16"/>
  <c r="W96" i="16"/>
  <c r="V96" i="16"/>
  <c r="X96" i="16" s="1"/>
  <c r="U96" i="16"/>
  <c r="T96" i="16"/>
  <c r="S96" i="16"/>
  <c r="M96" i="16"/>
  <c r="E96" i="16"/>
  <c r="N95" i="16"/>
  <c r="X94" i="16"/>
  <c r="W94" i="16"/>
  <c r="U94" i="16"/>
  <c r="T94" i="16"/>
  <c r="X93" i="16"/>
  <c r="W93" i="16"/>
  <c r="U93" i="16"/>
  <c r="T93" i="16"/>
  <c r="X92" i="16"/>
  <c r="W92" i="16"/>
  <c r="V92" i="16"/>
  <c r="U92" i="16"/>
  <c r="T92" i="16"/>
  <c r="S92" i="16"/>
  <c r="M92" i="16"/>
  <c r="E92" i="16"/>
  <c r="N91" i="16"/>
  <c r="X90" i="16"/>
  <c r="W90" i="16"/>
  <c r="U90" i="16"/>
  <c r="T90" i="16"/>
  <c r="X89" i="16"/>
  <c r="W89" i="16"/>
  <c r="U89" i="16"/>
  <c r="T89" i="16"/>
  <c r="X88" i="16"/>
  <c r="W88" i="16"/>
  <c r="V88" i="16"/>
  <c r="U88" i="16"/>
  <c r="T88" i="16"/>
  <c r="S88" i="16"/>
  <c r="M88" i="16"/>
  <c r="E88" i="16"/>
  <c r="N87" i="16"/>
  <c r="X86" i="16"/>
  <c r="W86" i="16"/>
  <c r="U86" i="16"/>
  <c r="T86" i="16"/>
  <c r="X85" i="16"/>
  <c r="W85" i="16"/>
  <c r="U85" i="16"/>
  <c r="T85" i="16"/>
  <c r="W84" i="16"/>
  <c r="V84" i="16"/>
  <c r="X84" i="16" s="1"/>
  <c r="U84" i="16"/>
  <c r="T84" i="16"/>
  <c r="S84" i="16"/>
  <c r="M84" i="16"/>
  <c r="E84" i="16"/>
  <c r="N83" i="16"/>
  <c r="X82" i="16"/>
  <c r="W82" i="16"/>
  <c r="U82" i="16"/>
  <c r="T82" i="16"/>
  <c r="X81" i="16"/>
  <c r="W81" i="16"/>
  <c r="U81" i="16"/>
  <c r="T81" i="16"/>
  <c r="W80" i="16"/>
  <c r="V80" i="16"/>
  <c r="X80" i="16" s="1"/>
  <c r="U80" i="16"/>
  <c r="T80" i="16"/>
  <c r="S80" i="16"/>
  <c r="M80" i="16"/>
  <c r="E80" i="16"/>
  <c r="N79" i="16"/>
  <c r="X78" i="16"/>
  <c r="W78" i="16"/>
  <c r="U78" i="16"/>
  <c r="T78" i="16"/>
  <c r="X77" i="16"/>
  <c r="W77" i="16"/>
  <c r="U77" i="16"/>
  <c r="T77" i="16"/>
  <c r="W76" i="16"/>
  <c r="V76" i="16"/>
  <c r="X76" i="16" s="1"/>
  <c r="U76" i="16"/>
  <c r="T76" i="16"/>
  <c r="S76" i="16"/>
  <c r="M76" i="16"/>
  <c r="E76" i="16"/>
  <c r="N75" i="16"/>
  <c r="X74" i="16"/>
  <c r="W74" i="16"/>
  <c r="U74" i="16"/>
  <c r="T74" i="16"/>
  <c r="X73" i="16"/>
  <c r="W73" i="16"/>
  <c r="U73" i="16"/>
  <c r="T73" i="16"/>
  <c r="W72" i="16"/>
  <c r="V72" i="16"/>
  <c r="X72" i="16" s="1"/>
  <c r="U72" i="16"/>
  <c r="T72" i="16"/>
  <c r="S72" i="16"/>
  <c r="M72" i="16"/>
  <c r="E72" i="16"/>
  <c r="N65" i="16"/>
  <c r="X64" i="16"/>
  <c r="W64" i="16"/>
  <c r="U64" i="16"/>
  <c r="T64" i="16"/>
  <c r="X63" i="16"/>
  <c r="W63" i="16"/>
  <c r="U63" i="16"/>
  <c r="T63" i="16"/>
  <c r="W62" i="16"/>
  <c r="V62" i="16"/>
  <c r="X62" i="16" s="1"/>
  <c r="U62" i="16"/>
  <c r="T62" i="16"/>
  <c r="S62" i="16"/>
  <c r="M62" i="16"/>
  <c r="E62" i="16"/>
  <c r="N61" i="16"/>
  <c r="X60" i="16"/>
  <c r="W60" i="16"/>
  <c r="U60" i="16"/>
  <c r="T60" i="16"/>
  <c r="X59" i="16"/>
  <c r="W59" i="16"/>
  <c r="U59" i="16"/>
  <c r="T59" i="16"/>
  <c r="X58" i="16"/>
  <c r="W58" i="16"/>
  <c r="V58" i="16"/>
  <c r="U58" i="16"/>
  <c r="T58" i="16"/>
  <c r="S58" i="16"/>
  <c r="M58" i="16"/>
  <c r="E58" i="16"/>
  <c r="N57" i="16"/>
  <c r="X56" i="16"/>
  <c r="W56" i="16"/>
  <c r="U56" i="16"/>
  <c r="T56" i="16"/>
  <c r="X55" i="16"/>
  <c r="W55" i="16"/>
  <c r="U55" i="16"/>
  <c r="T55" i="16"/>
  <c r="X54" i="16"/>
  <c r="W54" i="16"/>
  <c r="V54" i="16"/>
  <c r="U54" i="16"/>
  <c r="T54" i="16"/>
  <c r="S54" i="16"/>
  <c r="M54" i="16"/>
  <c r="E54" i="16"/>
  <c r="N53" i="16"/>
  <c r="X52" i="16"/>
  <c r="W52" i="16"/>
  <c r="U52" i="16"/>
  <c r="T52" i="16"/>
  <c r="X51" i="16"/>
  <c r="W51" i="16"/>
  <c r="U51" i="16"/>
  <c r="T51" i="16"/>
  <c r="X50" i="16"/>
  <c r="W50" i="16"/>
  <c r="V50" i="16"/>
  <c r="U50" i="16"/>
  <c r="T50" i="16"/>
  <c r="S50" i="16"/>
  <c r="M50" i="16"/>
  <c r="E50" i="16"/>
  <c r="N49" i="16"/>
  <c r="X48" i="16"/>
  <c r="W48" i="16"/>
  <c r="U48" i="16"/>
  <c r="T48" i="16"/>
  <c r="X47" i="16"/>
  <c r="W47" i="16"/>
  <c r="U47" i="16"/>
  <c r="T47" i="16"/>
  <c r="W46" i="16"/>
  <c r="V46" i="16"/>
  <c r="X46" i="16" s="1"/>
  <c r="U46" i="16"/>
  <c r="T46" i="16"/>
  <c r="S46" i="16"/>
  <c r="M46" i="16"/>
  <c r="E46" i="16"/>
  <c r="N45" i="16"/>
  <c r="X44" i="16"/>
  <c r="W44" i="16"/>
  <c r="U44" i="16"/>
  <c r="T44" i="16"/>
  <c r="X43" i="16"/>
  <c r="W43" i="16"/>
  <c r="U43" i="16"/>
  <c r="T43" i="16"/>
  <c r="W42" i="16"/>
  <c r="V42" i="16"/>
  <c r="X42" i="16" s="1"/>
  <c r="U42" i="16"/>
  <c r="T42" i="16"/>
  <c r="S42" i="16"/>
  <c r="M42" i="16"/>
  <c r="E42" i="16"/>
  <c r="N41" i="16"/>
  <c r="X40" i="16"/>
  <c r="W40" i="16"/>
  <c r="U40" i="16"/>
  <c r="T40" i="16"/>
  <c r="X39" i="16"/>
  <c r="W39" i="16"/>
  <c r="U39" i="16"/>
  <c r="T39" i="16"/>
  <c r="W38" i="16"/>
  <c r="V38" i="16"/>
  <c r="X38" i="16" s="1"/>
  <c r="U38" i="16"/>
  <c r="T38" i="16"/>
  <c r="S38" i="16"/>
  <c r="M38" i="16"/>
  <c r="E38" i="16"/>
  <c r="N37" i="16"/>
  <c r="X36" i="16"/>
  <c r="W36" i="16"/>
  <c r="U36" i="16"/>
  <c r="T36" i="16"/>
  <c r="X35" i="16"/>
  <c r="W35" i="16"/>
  <c r="U35" i="16"/>
  <c r="T35" i="16"/>
  <c r="W34" i="16"/>
  <c r="V34" i="16"/>
  <c r="X34" i="16" s="1"/>
  <c r="U34" i="16"/>
  <c r="T34" i="16"/>
  <c r="S34" i="16"/>
  <c r="M34" i="16"/>
  <c r="E34" i="16"/>
  <c r="N33" i="16"/>
  <c r="X32" i="16"/>
  <c r="W32" i="16"/>
  <c r="U32" i="16"/>
  <c r="T32" i="16"/>
  <c r="X31" i="16"/>
  <c r="W31" i="16"/>
  <c r="U31" i="16"/>
  <c r="T31" i="16"/>
  <c r="X30" i="16"/>
  <c r="W30" i="16"/>
  <c r="V30" i="16"/>
  <c r="U30" i="16"/>
  <c r="T30" i="16"/>
  <c r="S30" i="16"/>
  <c r="M30" i="16"/>
  <c r="E30" i="16"/>
  <c r="N29" i="16"/>
  <c r="X28" i="16"/>
  <c r="W28" i="16"/>
  <c r="U28" i="16"/>
  <c r="T28" i="16"/>
  <c r="X27" i="16"/>
  <c r="W27" i="16"/>
  <c r="U27" i="16"/>
  <c r="T27" i="16"/>
  <c r="W26" i="16"/>
  <c r="V26" i="16"/>
  <c r="X26" i="16" s="1"/>
  <c r="U26" i="16"/>
  <c r="T26" i="16"/>
  <c r="S26" i="16"/>
  <c r="M26" i="16"/>
  <c r="E26" i="16"/>
  <c r="N25" i="16"/>
  <c r="X24" i="16"/>
  <c r="W24" i="16"/>
  <c r="U24" i="16"/>
  <c r="T24" i="16"/>
  <c r="X23" i="16"/>
  <c r="W23" i="16"/>
  <c r="U23" i="16"/>
  <c r="T23" i="16"/>
  <c r="X22" i="16"/>
  <c r="W22" i="16"/>
  <c r="V22" i="16"/>
  <c r="U22" i="16"/>
  <c r="T22" i="16"/>
  <c r="S22" i="16"/>
  <c r="M22" i="16"/>
  <c r="E22" i="16"/>
  <c r="N21" i="16"/>
  <c r="X20" i="16"/>
  <c r="W20" i="16"/>
  <c r="U20" i="16"/>
  <c r="T20" i="16"/>
  <c r="X19" i="16"/>
  <c r="H21" i="1" s="1"/>
  <c r="W19" i="16"/>
  <c r="H8" i="1" s="1"/>
  <c r="U19" i="16"/>
  <c r="H7" i="1" s="1"/>
  <c r="T19" i="16"/>
  <c r="X18" i="16"/>
  <c r="W18" i="16"/>
  <c r="V18" i="16"/>
  <c r="U18" i="16"/>
  <c r="T18" i="16"/>
  <c r="S18" i="16"/>
  <c r="M18" i="16"/>
  <c r="E18" i="16"/>
  <c r="X118" i="15"/>
  <c r="W118" i="15"/>
  <c r="U118" i="15"/>
  <c r="T118" i="15"/>
  <c r="X117" i="15"/>
  <c r="W117" i="15"/>
  <c r="U117" i="15"/>
  <c r="T117" i="15"/>
  <c r="X116" i="15"/>
  <c r="W116" i="15"/>
  <c r="V116" i="15"/>
  <c r="U116" i="15"/>
  <c r="T116" i="15"/>
  <c r="S116" i="15"/>
  <c r="M116" i="15"/>
  <c r="E116" i="15"/>
  <c r="N115" i="15"/>
  <c r="X114" i="15"/>
  <c r="W114" i="15"/>
  <c r="U114" i="15"/>
  <c r="T114" i="15"/>
  <c r="X113" i="15"/>
  <c r="W113" i="15"/>
  <c r="U113" i="15"/>
  <c r="T113" i="15"/>
  <c r="W112" i="15"/>
  <c r="V112" i="15"/>
  <c r="X112" i="15" s="1"/>
  <c r="U112" i="15"/>
  <c r="T112" i="15"/>
  <c r="S112" i="15"/>
  <c r="M112" i="15"/>
  <c r="E112" i="15"/>
  <c r="N111" i="15"/>
  <c r="X110" i="15"/>
  <c r="W110" i="15"/>
  <c r="U110" i="15"/>
  <c r="T110" i="15"/>
  <c r="X109" i="15"/>
  <c r="W109" i="15"/>
  <c r="U109" i="15"/>
  <c r="T109" i="15"/>
  <c r="W108" i="15"/>
  <c r="V108" i="15"/>
  <c r="X108" i="15" s="1"/>
  <c r="U108" i="15"/>
  <c r="T108" i="15"/>
  <c r="S108" i="15"/>
  <c r="M108" i="15"/>
  <c r="E108" i="15"/>
  <c r="N107" i="15"/>
  <c r="X106" i="15"/>
  <c r="W106" i="15"/>
  <c r="U106" i="15"/>
  <c r="T106" i="15"/>
  <c r="X105" i="15"/>
  <c r="W105" i="15"/>
  <c r="U105" i="15"/>
  <c r="T105" i="15"/>
  <c r="W104" i="15"/>
  <c r="V104" i="15"/>
  <c r="X104" i="15" s="1"/>
  <c r="U104" i="15"/>
  <c r="T104" i="15"/>
  <c r="S104" i="15"/>
  <c r="M104" i="15"/>
  <c r="E104" i="15"/>
  <c r="N103" i="15"/>
  <c r="X102" i="15"/>
  <c r="W102" i="15"/>
  <c r="U102" i="15"/>
  <c r="T102" i="15"/>
  <c r="X101" i="15"/>
  <c r="W101" i="15"/>
  <c r="U101" i="15"/>
  <c r="T101" i="15"/>
  <c r="W100" i="15"/>
  <c r="V100" i="15"/>
  <c r="X100" i="15" s="1"/>
  <c r="U100" i="15"/>
  <c r="T100" i="15"/>
  <c r="S100" i="15"/>
  <c r="M100" i="15"/>
  <c r="E100" i="15"/>
  <c r="N99" i="15"/>
  <c r="X98" i="15"/>
  <c r="W98" i="15"/>
  <c r="U98" i="15"/>
  <c r="T98" i="15"/>
  <c r="X97" i="15"/>
  <c r="W97" i="15"/>
  <c r="U97" i="15"/>
  <c r="T97" i="15"/>
  <c r="W96" i="15"/>
  <c r="V96" i="15"/>
  <c r="X96" i="15" s="1"/>
  <c r="U96" i="15"/>
  <c r="T96" i="15"/>
  <c r="S96" i="15"/>
  <c r="M96" i="15"/>
  <c r="E96" i="15"/>
  <c r="N95" i="15"/>
  <c r="X94" i="15"/>
  <c r="W94" i="15"/>
  <c r="U94" i="15"/>
  <c r="T94" i="15"/>
  <c r="X93" i="15"/>
  <c r="W93" i="15"/>
  <c r="U93" i="15"/>
  <c r="T93" i="15"/>
  <c r="W92" i="15"/>
  <c r="V92" i="15"/>
  <c r="X92" i="15" s="1"/>
  <c r="U92" i="15"/>
  <c r="T92" i="15"/>
  <c r="S92" i="15"/>
  <c r="M92" i="15"/>
  <c r="E92" i="15"/>
  <c r="N91" i="15"/>
  <c r="X90" i="15"/>
  <c r="W90" i="15"/>
  <c r="U90" i="15"/>
  <c r="T90" i="15"/>
  <c r="X89" i="15"/>
  <c r="W89" i="15"/>
  <c r="U89" i="15"/>
  <c r="T89" i="15"/>
  <c r="X88" i="15"/>
  <c r="W88" i="15"/>
  <c r="V88" i="15"/>
  <c r="U88" i="15"/>
  <c r="T88" i="15"/>
  <c r="S88" i="15"/>
  <c r="M88" i="15"/>
  <c r="E88" i="15"/>
  <c r="N87" i="15"/>
  <c r="X86" i="15"/>
  <c r="W86" i="15"/>
  <c r="U86" i="15"/>
  <c r="T86" i="15"/>
  <c r="X85" i="15"/>
  <c r="W85" i="15"/>
  <c r="U85" i="15"/>
  <c r="T85" i="15"/>
  <c r="X84" i="15"/>
  <c r="W84" i="15"/>
  <c r="V84" i="15"/>
  <c r="U84" i="15"/>
  <c r="T84" i="15"/>
  <c r="S84" i="15"/>
  <c r="M84" i="15"/>
  <c r="E84" i="15"/>
  <c r="N83" i="15"/>
  <c r="X82" i="15"/>
  <c r="W82" i="15"/>
  <c r="U82" i="15"/>
  <c r="T82" i="15"/>
  <c r="X81" i="15"/>
  <c r="W81" i="15"/>
  <c r="U81" i="15"/>
  <c r="T81" i="15"/>
  <c r="X80" i="15"/>
  <c r="W80" i="15"/>
  <c r="V80" i="15"/>
  <c r="U80" i="15"/>
  <c r="T80" i="15"/>
  <c r="S80" i="15"/>
  <c r="M80" i="15"/>
  <c r="E80" i="15"/>
  <c r="N79" i="15"/>
  <c r="X78" i="15"/>
  <c r="W78" i="15"/>
  <c r="U78" i="15"/>
  <c r="T78" i="15"/>
  <c r="X77" i="15"/>
  <c r="W77" i="15"/>
  <c r="U77" i="15"/>
  <c r="T77" i="15"/>
  <c r="W76" i="15"/>
  <c r="V76" i="15"/>
  <c r="X76" i="15" s="1"/>
  <c r="U76" i="15"/>
  <c r="T76" i="15"/>
  <c r="S76" i="15"/>
  <c r="M76" i="15"/>
  <c r="E76" i="15"/>
  <c r="N75" i="15"/>
  <c r="X74" i="15"/>
  <c r="W74" i="15"/>
  <c r="U74" i="15"/>
  <c r="T74" i="15"/>
  <c r="X73" i="15"/>
  <c r="W73" i="15"/>
  <c r="U73" i="15"/>
  <c r="T73" i="15"/>
  <c r="W72" i="15"/>
  <c r="V72" i="15"/>
  <c r="X72" i="15" s="1"/>
  <c r="U72" i="15"/>
  <c r="T72" i="15"/>
  <c r="S72" i="15"/>
  <c r="M72" i="15"/>
  <c r="E72" i="15"/>
  <c r="N65" i="15"/>
  <c r="X64" i="15"/>
  <c r="W64" i="15"/>
  <c r="U64" i="15"/>
  <c r="T64" i="15"/>
  <c r="X63" i="15"/>
  <c r="W63" i="15"/>
  <c r="U63" i="15"/>
  <c r="T63" i="15"/>
  <c r="W62" i="15"/>
  <c r="V62" i="15"/>
  <c r="X62" i="15" s="1"/>
  <c r="U62" i="15"/>
  <c r="T62" i="15"/>
  <c r="S62" i="15"/>
  <c r="M62" i="15"/>
  <c r="E62" i="15"/>
  <c r="N61" i="15"/>
  <c r="X60" i="15"/>
  <c r="W60" i="15"/>
  <c r="U60" i="15"/>
  <c r="T60" i="15"/>
  <c r="X59" i="15"/>
  <c r="W59" i="15"/>
  <c r="U59" i="15"/>
  <c r="T59" i="15"/>
  <c r="X58" i="15"/>
  <c r="W58" i="15"/>
  <c r="V58" i="15"/>
  <c r="U58" i="15"/>
  <c r="T58" i="15"/>
  <c r="S58" i="15"/>
  <c r="M58" i="15"/>
  <c r="E58" i="15"/>
  <c r="N57" i="15"/>
  <c r="X56" i="15"/>
  <c r="W56" i="15"/>
  <c r="U56" i="15"/>
  <c r="T56" i="15"/>
  <c r="X55" i="15"/>
  <c r="W55" i="15"/>
  <c r="U55" i="15"/>
  <c r="T55" i="15"/>
  <c r="X54" i="15"/>
  <c r="W54" i="15"/>
  <c r="V54" i="15"/>
  <c r="U54" i="15"/>
  <c r="T54" i="15"/>
  <c r="S54" i="15"/>
  <c r="M54" i="15"/>
  <c r="E54" i="15"/>
  <c r="N53" i="15"/>
  <c r="X52" i="15"/>
  <c r="W52" i="15"/>
  <c r="U52" i="15"/>
  <c r="T52" i="15"/>
  <c r="X51" i="15"/>
  <c r="W51" i="15"/>
  <c r="U51" i="15"/>
  <c r="T51" i="15"/>
  <c r="X50" i="15"/>
  <c r="W50" i="15"/>
  <c r="V50" i="15"/>
  <c r="U50" i="15"/>
  <c r="T50" i="15"/>
  <c r="S50" i="15"/>
  <c r="M50" i="15"/>
  <c r="E50" i="15"/>
  <c r="N49" i="15"/>
  <c r="X48" i="15"/>
  <c r="W48" i="15"/>
  <c r="U48" i="15"/>
  <c r="T48" i="15"/>
  <c r="X47" i="15"/>
  <c r="W47" i="15"/>
  <c r="U47" i="15"/>
  <c r="T47" i="15"/>
  <c r="X46" i="15"/>
  <c r="W46" i="15"/>
  <c r="V46" i="15"/>
  <c r="U46" i="15"/>
  <c r="T46" i="15"/>
  <c r="S46" i="15"/>
  <c r="M46" i="15"/>
  <c r="E46" i="15"/>
  <c r="N45" i="15"/>
  <c r="X44" i="15"/>
  <c r="W44" i="15"/>
  <c r="U44" i="15"/>
  <c r="T44" i="15"/>
  <c r="X43" i="15"/>
  <c r="W43" i="15"/>
  <c r="U43" i="15"/>
  <c r="T43" i="15"/>
  <c r="W42" i="15"/>
  <c r="V42" i="15"/>
  <c r="X42" i="15" s="1"/>
  <c r="U42" i="15"/>
  <c r="T42" i="15"/>
  <c r="S42" i="15"/>
  <c r="M42" i="15"/>
  <c r="E42" i="15"/>
  <c r="N41" i="15"/>
  <c r="X40" i="15"/>
  <c r="W40" i="15"/>
  <c r="U40" i="15"/>
  <c r="T40" i="15"/>
  <c r="X39" i="15"/>
  <c r="W39" i="15"/>
  <c r="U39" i="15"/>
  <c r="T39" i="15"/>
  <c r="W38" i="15"/>
  <c r="V38" i="15"/>
  <c r="X38" i="15" s="1"/>
  <c r="U38" i="15"/>
  <c r="T38" i="15"/>
  <c r="S38" i="15"/>
  <c r="M38" i="15"/>
  <c r="E38" i="15"/>
  <c r="N37" i="15"/>
  <c r="X36" i="15"/>
  <c r="W36" i="15"/>
  <c r="U36" i="15"/>
  <c r="T36" i="15"/>
  <c r="X35" i="15"/>
  <c r="W35" i="15"/>
  <c r="U35" i="15"/>
  <c r="T35" i="15"/>
  <c r="W34" i="15"/>
  <c r="V34" i="15"/>
  <c r="X34" i="15" s="1"/>
  <c r="U34" i="15"/>
  <c r="T34" i="15"/>
  <c r="S34" i="15"/>
  <c r="M34" i="15"/>
  <c r="E34" i="15"/>
  <c r="N33" i="15"/>
  <c r="X32" i="15"/>
  <c r="W32" i="15"/>
  <c r="U32" i="15"/>
  <c r="T32" i="15"/>
  <c r="X31" i="15"/>
  <c r="W31" i="15"/>
  <c r="U31" i="15"/>
  <c r="T31" i="15"/>
  <c r="W30" i="15"/>
  <c r="V30" i="15"/>
  <c r="X30" i="15" s="1"/>
  <c r="U30" i="15"/>
  <c r="T30" i="15"/>
  <c r="S30" i="15"/>
  <c r="M30" i="15"/>
  <c r="E30" i="15"/>
  <c r="N29" i="15"/>
  <c r="X28" i="15"/>
  <c r="W28" i="15"/>
  <c r="U28" i="15"/>
  <c r="T28" i="15"/>
  <c r="X27" i="15"/>
  <c r="W27" i="15"/>
  <c r="U27" i="15"/>
  <c r="T27" i="15"/>
  <c r="W26" i="15"/>
  <c r="V26" i="15"/>
  <c r="X26" i="15" s="1"/>
  <c r="U26" i="15"/>
  <c r="T26" i="15"/>
  <c r="S26" i="15"/>
  <c r="M26" i="15"/>
  <c r="E26" i="15"/>
  <c r="N25" i="15"/>
  <c r="X24" i="15"/>
  <c r="W24" i="15"/>
  <c r="U24" i="15"/>
  <c r="T24" i="15"/>
  <c r="X23" i="15"/>
  <c r="W23" i="15"/>
  <c r="U23" i="15"/>
  <c r="T23" i="15"/>
  <c r="W22" i="15"/>
  <c r="V22" i="15"/>
  <c r="X22" i="15" s="1"/>
  <c r="U22" i="15"/>
  <c r="T22" i="15"/>
  <c r="S22" i="15"/>
  <c r="M22" i="15"/>
  <c r="E22" i="15"/>
  <c r="N21" i="15"/>
  <c r="X20" i="15"/>
  <c r="W20" i="15"/>
  <c r="U20" i="15"/>
  <c r="T20" i="15"/>
  <c r="X19" i="15"/>
  <c r="W19" i="15"/>
  <c r="U19" i="15"/>
  <c r="T19" i="15"/>
  <c r="X18" i="15"/>
  <c r="W18" i="15"/>
  <c r="V18" i="15"/>
  <c r="U18" i="15"/>
  <c r="T18" i="15"/>
  <c r="S18" i="15"/>
  <c r="M18" i="15"/>
  <c r="E18" i="15"/>
  <c r="X118" i="14"/>
  <c r="W118" i="14"/>
  <c r="U118" i="14"/>
  <c r="T118" i="14"/>
  <c r="X117" i="14"/>
  <c r="W117" i="14"/>
  <c r="U117" i="14"/>
  <c r="T117" i="14"/>
  <c r="X116" i="14"/>
  <c r="W116" i="14"/>
  <c r="V116" i="14"/>
  <c r="U116" i="14"/>
  <c r="T116" i="14"/>
  <c r="S116" i="14"/>
  <c r="M116" i="14"/>
  <c r="E116" i="14"/>
  <c r="N115" i="14"/>
  <c r="X114" i="14"/>
  <c r="W114" i="14"/>
  <c r="U114" i="14"/>
  <c r="T114" i="14"/>
  <c r="X113" i="14"/>
  <c r="W113" i="14"/>
  <c r="U113" i="14"/>
  <c r="T113" i="14"/>
  <c r="W112" i="14"/>
  <c r="V112" i="14"/>
  <c r="X112" i="14" s="1"/>
  <c r="U112" i="14"/>
  <c r="T112" i="14"/>
  <c r="S112" i="14"/>
  <c r="M112" i="14"/>
  <c r="E112" i="14"/>
  <c r="N111" i="14"/>
  <c r="X110" i="14"/>
  <c r="W110" i="14"/>
  <c r="U110" i="14"/>
  <c r="T110" i="14"/>
  <c r="X109" i="14"/>
  <c r="W109" i="14"/>
  <c r="U109" i="14"/>
  <c r="T109" i="14"/>
  <c r="W108" i="14"/>
  <c r="V108" i="14"/>
  <c r="X108" i="14" s="1"/>
  <c r="U108" i="14"/>
  <c r="T108" i="14"/>
  <c r="S108" i="14"/>
  <c r="M108" i="14"/>
  <c r="E108" i="14"/>
  <c r="N107" i="14"/>
  <c r="X106" i="14"/>
  <c r="W106" i="14"/>
  <c r="U106" i="14"/>
  <c r="T106" i="14"/>
  <c r="X105" i="14"/>
  <c r="W105" i="14"/>
  <c r="U105" i="14"/>
  <c r="T105" i="14"/>
  <c r="W104" i="14"/>
  <c r="V104" i="14"/>
  <c r="X104" i="14" s="1"/>
  <c r="U104" i="14"/>
  <c r="T104" i="14"/>
  <c r="S104" i="14"/>
  <c r="M104" i="14"/>
  <c r="E104" i="14"/>
  <c r="N103" i="14"/>
  <c r="X102" i="14"/>
  <c r="W102" i="14"/>
  <c r="U102" i="14"/>
  <c r="T102" i="14"/>
  <c r="X101" i="14"/>
  <c r="W101" i="14"/>
  <c r="U101" i="14"/>
  <c r="T101" i="14"/>
  <c r="W100" i="14"/>
  <c r="V100" i="14"/>
  <c r="X100" i="14" s="1"/>
  <c r="U100" i="14"/>
  <c r="T100" i="14"/>
  <c r="S100" i="14"/>
  <c r="M100" i="14"/>
  <c r="E100" i="14"/>
  <c r="N99" i="14"/>
  <c r="X98" i="14"/>
  <c r="W98" i="14"/>
  <c r="U98" i="14"/>
  <c r="T98" i="14"/>
  <c r="X97" i="14"/>
  <c r="W97" i="14"/>
  <c r="U97" i="14"/>
  <c r="T97" i="14"/>
  <c r="W96" i="14"/>
  <c r="V96" i="14"/>
  <c r="X96" i="14" s="1"/>
  <c r="U96" i="14"/>
  <c r="T96" i="14"/>
  <c r="S96" i="14"/>
  <c r="M96" i="14"/>
  <c r="E96" i="14"/>
  <c r="N95" i="14"/>
  <c r="X94" i="14"/>
  <c r="W94" i="14"/>
  <c r="U94" i="14"/>
  <c r="T94" i="14"/>
  <c r="X93" i="14"/>
  <c r="W93" i="14"/>
  <c r="U93" i="14"/>
  <c r="T93" i="14"/>
  <c r="W92" i="14"/>
  <c r="V92" i="14"/>
  <c r="X92" i="14" s="1"/>
  <c r="U92" i="14"/>
  <c r="T92" i="14"/>
  <c r="S92" i="14"/>
  <c r="M92" i="14"/>
  <c r="E92" i="14"/>
  <c r="N91" i="14"/>
  <c r="X90" i="14"/>
  <c r="W90" i="14"/>
  <c r="U90" i="14"/>
  <c r="T90" i="14"/>
  <c r="X89" i="14"/>
  <c r="W89" i="14"/>
  <c r="U89" i="14"/>
  <c r="T89" i="14"/>
  <c r="X88" i="14"/>
  <c r="W88" i="14"/>
  <c r="V88" i="14"/>
  <c r="U88" i="14"/>
  <c r="T88" i="14"/>
  <c r="S88" i="14"/>
  <c r="M88" i="14"/>
  <c r="E88" i="14"/>
  <c r="N87" i="14"/>
  <c r="X86" i="14"/>
  <c r="W86" i="14"/>
  <c r="U86" i="14"/>
  <c r="T86" i="14"/>
  <c r="X85" i="14"/>
  <c r="W85" i="14"/>
  <c r="U85" i="14"/>
  <c r="T85" i="14"/>
  <c r="X84" i="14"/>
  <c r="W84" i="14"/>
  <c r="V84" i="14"/>
  <c r="U84" i="14"/>
  <c r="T84" i="14"/>
  <c r="S84" i="14"/>
  <c r="M84" i="14"/>
  <c r="E84" i="14"/>
  <c r="N83" i="14"/>
  <c r="X82" i="14"/>
  <c r="W82" i="14"/>
  <c r="U82" i="14"/>
  <c r="T82" i="14"/>
  <c r="X81" i="14"/>
  <c r="W81" i="14"/>
  <c r="U81" i="14"/>
  <c r="T81" i="14"/>
  <c r="W80" i="14"/>
  <c r="V80" i="14"/>
  <c r="X80" i="14" s="1"/>
  <c r="U80" i="14"/>
  <c r="T80" i="14"/>
  <c r="S80" i="14"/>
  <c r="M80" i="14"/>
  <c r="E80" i="14"/>
  <c r="N79" i="14"/>
  <c r="X78" i="14"/>
  <c r="W78" i="14"/>
  <c r="U78" i="14"/>
  <c r="T78" i="14"/>
  <c r="X77" i="14"/>
  <c r="W77" i="14"/>
  <c r="U77" i="14"/>
  <c r="T77" i="14"/>
  <c r="W76" i="14"/>
  <c r="V76" i="14"/>
  <c r="X76" i="14" s="1"/>
  <c r="U76" i="14"/>
  <c r="T76" i="14"/>
  <c r="S76" i="14"/>
  <c r="M76" i="14"/>
  <c r="E76" i="14"/>
  <c r="N75" i="14"/>
  <c r="X74" i="14"/>
  <c r="W74" i="14"/>
  <c r="U74" i="14"/>
  <c r="T74" i="14"/>
  <c r="X73" i="14"/>
  <c r="W73" i="14"/>
  <c r="U73" i="14"/>
  <c r="T73" i="14"/>
  <c r="W72" i="14"/>
  <c r="V72" i="14"/>
  <c r="X72" i="14" s="1"/>
  <c r="U72" i="14"/>
  <c r="T72" i="14"/>
  <c r="S72" i="14"/>
  <c r="M72" i="14"/>
  <c r="E72" i="14"/>
  <c r="N65" i="14"/>
  <c r="X64" i="14"/>
  <c r="W64" i="14"/>
  <c r="U64" i="14"/>
  <c r="T64" i="14"/>
  <c r="X63" i="14"/>
  <c r="W63" i="14"/>
  <c r="U63" i="14"/>
  <c r="T63" i="14"/>
  <c r="X62" i="14"/>
  <c r="W62" i="14"/>
  <c r="V62" i="14"/>
  <c r="U62" i="14"/>
  <c r="T62" i="14"/>
  <c r="S62" i="14"/>
  <c r="M62" i="14"/>
  <c r="E62" i="14"/>
  <c r="N61" i="14"/>
  <c r="X60" i="14"/>
  <c r="W60" i="14"/>
  <c r="U60" i="14"/>
  <c r="T60" i="14"/>
  <c r="X59" i="14"/>
  <c r="W59" i="14"/>
  <c r="U59" i="14"/>
  <c r="T59" i="14"/>
  <c r="X58" i="14"/>
  <c r="W58" i="14"/>
  <c r="V58" i="14"/>
  <c r="U58" i="14"/>
  <c r="T58" i="14"/>
  <c r="S58" i="14"/>
  <c r="M58" i="14"/>
  <c r="E58" i="14"/>
  <c r="N57" i="14"/>
  <c r="X56" i="14"/>
  <c r="W56" i="14"/>
  <c r="U56" i="14"/>
  <c r="T56" i="14"/>
  <c r="X55" i="14"/>
  <c r="W55" i="14"/>
  <c r="U55" i="14"/>
  <c r="T55" i="14"/>
  <c r="W54" i="14"/>
  <c r="V54" i="14"/>
  <c r="X54" i="14" s="1"/>
  <c r="U54" i="14"/>
  <c r="T54" i="14"/>
  <c r="S54" i="14"/>
  <c r="M54" i="14"/>
  <c r="E54" i="14"/>
  <c r="N53" i="14"/>
  <c r="X52" i="14"/>
  <c r="W52" i="14"/>
  <c r="U52" i="14"/>
  <c r="T52" i="14"/>
  <c r="X51" i="14"/>
  <c r="W51" i="14"/>
  <c r="U51" i="14"/>
  <c r="T51" i="14"/>
  <c r="X50" i="14"/>
  <c r="W50" i="14"/>
  <c r="V50" i="14"/>
  <c r="U50" i="14"/>
  <c r="T50" i="14"/>
  <c r="S50" i="14"/>
  <c r="M50" i="14"/>
  <c r="E50" i="14"/>
  <c r="N49" i="14"/>
  <c r="X48" i="14"/>
  <c r="W48" i="14"/>
  <c r="U48" i="14"/>
  <c r="T48" i="14"/>
  <c r="X47" i="14"/>
  <c r="W47" i="14"/>
  <c r="U47" i="14"/>
  <c r="T47" i="14"/>
  <c r="X46" i="14"/>
  <c r="W46" i="14"/>
  <c r="V46" i="14"/>
  <c r="U46" i="14"/>
  <c r="T46" i="14"/>
  <c r="S46" i="14"/>
  <c r="M46" i="14"/>
  <c r="E46" i="14"/>
  <c r="N45" i="14"/>
  <c r="X44" i="14"/>
  <c r="W44" i="14"/>
  <c r="U44" i="14"/>
  <c r="T44" i="14"/>
  <c r="X43" i="14"/>
  <c r="W43" i="14"/>
  <c r="U43" i="14"/>
  <c r="T43" i="14"/>
  <c r="W42" i="14"/>
  <c r="V42" i="14"/>
  <c r="X42" i="14" s="1"/>
  <c r="U42" i="14"/>
  <c r="T42" i="14"/>
  <c r="S42" i="14"/>
  <c r="M42" i="14"/>
  <c r="E42" i="14"/>
  <c r="N41" i="14"/>
  <c r="X40" i="14"/>
  <c r="W40" i="14"/>
  <c r="U40" i="14"/>
  <c r="T40" i="14"/>
  <c r="X39" i="14"/>
  <c r="W39" i="14"/>
  <c r="U39" i="14"/>
  <c r="T39" i="14"/>
  <c r="W38" i="14"/>
  <c r="V38" i="14"/>
  <c r="X38" i="14" s="1"/>
  <c r="U38" i="14"/>
  <c r="T38" i="14"/>
  <c r="S38" i="14"/>
  <c r="M38" i="14"/>
  <c r="E38" i="14"/>
  <c r="N37" i="14"/>
  <c r="X36" i="14"/>
  <c r="W36" i="14"/>
  <c r="U36" i="14"/>
  <c r="T36" i="14"/>
  <c r="X35" i="14"/>
  <c r="W35" i="14"/>
  <c r="U35" i="14"/>
  <c r="T35" i="14"/>
  <c r="W34" i="14"/>
  <c r="V34" i="14"/>
  <c r="X34" i="14" s="1"/>
  <c r="U34" i="14"/>
  <c r="T34" i="14"/>
  <c r="S34" i="14"/>
  <c r="M34" i="14"/>
  <c r="E34" i="14"/>
  <c r="N33" i="14"/>
  <c r="X32" i="14"/>
  <c r="W32" i="14"/>
  <c r="U32" i="14"/>
  <c r="T32" i="14"/>
  <c r="X31" i="14"/>
  <c r="W31" i="14"/>
  <c r="U31" i="14"/>
  <c r="T31" i="14"/>
  <c r="W30" i="14"/>
  <c r="V30" i="14"/>
  <c r="X30" i="14" s="1"/>
  <c r="U30" i="14"/>
  <c r="T30" i="14"/>
  <c r="S30" i="14"/>
  <c r="M30" i="14"/>
  <c r="E30" i="14"/>
  <c r="N29" i="14"/>
  <c r="X28" i="14"/>
  <c r="W28" i="14"/>
  <c r="U28" i="14"/>
  <c r="T28" i="14"/>
  <c r="X27" i="14"/>
  <c r="W27" i="14"/>
  <c r="U27" i="14"/>
  <c r="T27" i="14"/>
  <c r="W26" i="14"/>
  <c r="V26" i="14"/>
  <c r="X26" i="14" s="1"/>
  <c r="U26" i="14"/>
  <c r="T26" i="14"/>
  <c r="S26" i="14"/>
  <c r="M26" i="14"/>
  <c r="E26" i="14"/>
  <c r="N25" i="14"/>
  <c r="X24" i="14"/>
  <c r="W24" i="14"/>
  <c r="U24" i="14"/>
  <c r="T24" i="14"/>
  <c r="X23" i="14"/>
  <c r="W23" i="14"/>
  <c r="U23" i="14"/>
  <c r="T23" i="14"/>
  <c r="W22" i="14"/>
  <c r="V22" i="14"/>
  <c r="X22" i="14" s="1"/>
  <c r="U22" i="14"/>
  <c r="T22" i="14"/>
  <c r="S22" i="14"/>
  <c r="M22" i="14"/>
  <c r="E22" i="14"/>
  <c r="N21" i="14"/>
  <c r="X20" i="14"/>
  <c r="W20" i="14"/>
  <c r="U20" i="14"/>
  <c r="T20" i="14"/>
  <c r="X19" i="14"/>
  <c r="W19" i="14"/>
  <c r="U19" i="14"/>
  <c r="T19" i="14"/>
  <c r="X18" i="14"/>
  <c r="W18" i="14"/>
  <c r="V18" i="14"/>
  <c r="U18" i="14"/>
  <c r="T18" i="14"/>
  <c r="S18" i="14"/>
  <c r="M18" i="14"/>
  <c r="E18" i="14"/>
  <c r="X118" i="13"/>
  <c r="W118" i="13"/>
  <c r="U118" i="13"/>
  <c r="T118" i="13"/>
  <c r="X117" i="13"/>
  <c r="W117" i="13"/>
  <c r="U117" i="13"/>
  <c r="T117" i="13"/>
  <c r="W116" i="13"/>
  <c r="V116" i="13"/>
  <c r="X116" i="13" s="1"/>
  <c r="U116" i="13"/>
  <c r="T116" i="13"/>
  <c r="S116" i="13"/>
  <c r="M116" i="13"/>
  <c r="E116" i="13"/>
  <c r="N115" i="13"/>
  <c r="X114" i="13"/>
  <c r="W114" i="13"/>
  <c r="U114" i="13"/>
  <c r="T114" i="13"/>
  <c r="X113" i="13"/>
  <c r="W113" i="13"/>
  <c r="U113" i="13"/>
  <c r="T113" i="13"/>
  <c r="X112" i="13"/>
  <c r="W112" i="13"/>
  <c r="V112" i="13"/>
  <c r="U112" i="13"/>
  <c r="T112" i="13"/>
  <c r="S112" i="13"/>
  <c r="M112" i="13"/>
  <c r="E112" i="13"/>
  <c r="N111" i="13"/>
  <c r="X110" i="13"/>
  <c r="W110" i="13"/>
  <c r="U110" i="13"/>
  <c r="T110" i="13"/>
  <c r="X109" i="13"/>
  <c r="W109" i="13"/>
  <c r="U109" i="13"/>
  <c r="T109" i="13"/>
  <c r="W108" i="13"/>
  <c r="V108" i="13"/>
  <c r="X108" i="13" s="1"/>
  <c r="U108" i="13"/>
  <c r="T108" i="13"/>
  <c r="S108" i="13"/>
  <c r="M108" i="13"/>
  <c r="E108" i="13"/>
  <c r="N107" i="13"/>
  <c r="X106" i="13"/>
  <c r="W106" i="13"/>
  <c r="U106" i="13"/>
  <c r="T106" i="13"/>
  <c r="X105" i="13"/>
  <c r="W105" i="13"/>
  <c r="U105" i="13"/>
  <c r="T105" i="13"/>
  <c r="W104" i="13"/>
  <c r="V104" i="13"/>
  <c r="X104" i="13" s="1"/>
  <c r="U104" i="13"/>
  <c r="T104" i="13"/>
  <c r="S104" i="13"/>
  <c r="M104" i="13"/>
  <c r="E104" i="13"/>
  <c r="N103" i="13"/>
  <c r="X102" i="13"/>
  <c r="W102" i="13"/>
  <c r="U102" i="13"/>
  <c r="T102" i="13"/>
  <c r="X101" i="13"/>
  <c r="W101" i="13"/>
  <c r="U101" i="13"/>
  <c r="T101" i="13"/>
  <c r="X100" i="13"/>
  <c r="W100" i="13"/>
  <c r="V100" i="13"/>
  <c r="U100" i="13"/>
  <c r="T100" i="13"/>
  <c r="S100" i="13"/>
  <c r="M100" i="13"/>
  <c r="E100" i="13"/>
  <c r="N99" i="13"/>
  <c r="X98" i="13"/>
  <c r="W98" i="13"/>
  <c r="U98" i="13"/>
  <c r="T98" i="13"/>
  <c r="X97" i="13"/>
  <c r="W97" i="13"/>
  <c r="U97" i="13"/>
  <c r="T97" i="13"/>
  <c r="X96" i="13"/>
  <c r="W96" i="13"/>
  <c r="V96" i="13"/>
  <c r="U96" i="13"/>
  <c r="T96" i="13"/>
  <c r="S96" i="13"/>
  <c r="M96" i="13"/>
  <c r="E96" i="13"/>
  <c r="N95" i="13"/>
  <c r="X94" i="13"/>
  <c r="W94" i="13"/>
  <c r="U94" i="13"/>
  <c r="T94" i="13"/>
  <c r="X93" i="13"/>
  <c r="W93" i="13"/>
  <c r="U93" i="13"/>
  <c r="T93" i="13"/>
  <c r="X92" i="13"/>
  <c r="W92" i="13"/>
  <c r="V92" i="13"/>
  <c r="U92" i="13"/>
  <c r="T92" i="13"/>
  <c r="S92" i="13"/>
  <c r="M92" i="13"/>
  <c r="E92" i="13"/>
  <c r="N91" i="13"/>
  <c r="X90" i="13"/>
  <c r="W90" i="13"/>
  <c r="U90" i="13"/>
  <c r="T90" i="13"/>
  <c r="X89" i="13"/>
  <c r="W89" i="13"/>
  <c r="U89" i="13"/>
  <c r="T89" i="13"/>
  <c r="X88" i="13"/>
  <c r="W88" i="13"/>
  <c r="V88" i="13"/>
  <c r="U88" i="13"/>
  <c r="T88" i="13"/>
  <c r="S88" i="13"/>
  <c r="M88" i="13"/>
  <c r="E88" i="13"/>
  <c r="N87" i="13"/>
  <c r="X86" i="13"/>
  <c r="W86" i="13"/>
  <c r="U86" i="13"/>
  <c r="T86" i="13"/>
  <c r="X85" i="13"/>
  <c r="W85" i="13"/>
  <c r="U85" i="13"/>
  <c r="T85" i="13"/>
  <c r="X84" i="13"/>
  <c r="W84" i="13"/>
  <c r="V84" i="13"/>
  <c r="U84" i="13"/>
  <c r="T84" i="13"/>
  <c r="S84" i="13"/>
  <c r="M84" i="13"/>
  <c r="E84" i="13"/>
  <c r="N83" i="13"/>
  <c r="X82" i="13"/>
  <c r="W82" i="13"/>
  <c r="U82" i="13"/>
  <c r="T82" i="13"/>
  <c r="X81" i="13"/>
  <c r="W81" i="13"/>
  <c r="U81" i="13"/>
  <c r="T81" i="13"/>
  <c r="W80" i="13"/>
  <c r="V80" i="13"/>
  <c r="X80" i="13" s="1"/>
  <c r="U80" i="13"/>
  <c r="T80" i="13"/>
  <c r="S80" i="13"/>
  <c r="M80" i="13"/>
  <c r="E80" i="13"/>
  <c r="N79" i="13"/>
  <c r="X78" i="13"/>
  <c r="W78" i="13"/>
  <c r="U78" i="13"/>
  <c r="T78" i="13"/>
  <c r="X77" i="13"/>
  <c r="W77" i="13"/>
  <c r="U77" i="13"/>
  <c r="T77" i="13"/>
  <c r="W76" i="13"/>
  <c r="V76" i="13"/>
  <c r="X76" i="13" s="1"/>
  <c r="U76" i="13"/>
  <c r="T76" i="13"/>
  <c r="S76" i="13"/>
  <c r="M76" i="13"/>
  <c r="E76" i="13"/>
  <c r="N75" i="13"/>
  <c r="X74" i="13"/>
  <c r="W74" i="13"/>
  <c r="U74" i="13"/>
  <c r="T74" i="13"/>
  <c r="X73" i="13"/>
  <c r="W73" i="13"/>
  <c r="U73" i="13"/>
  <c r="T73" i="13"/>
  <c r="W72" i="13"/>
  <c r="V72" i="13"/>
  <c r="X72" i="13" s="1"/>
  <c r="U72" i="13"/>
  <c r="T72" i="13"/>
  <c r="S72" i="13"/>
  <c r="M72" i="13"/>
  <c r="E72" i="13"/>
  <c r="N65" i="13"/>
  <c r="X64" i="13"/>
  <c r="W64" i="13"/>
  <c r="U64" i="13"/>
  <c r="T64" i="13"/>
  <c r="X63" i="13"/>
  <c r="W63" i="13"/>
  <c r="U63" i="13"/>
  <c r="T63" i="13"/>
  <c r="W62" i="13"/>
  <c r="V62" i="13"/>
  <c r="X62" i="13" s="1"/>
  <c r="U62" i="13"/>
  <c r="T62" i="13"/>
  <c r="S62" i="13"/>
  <c r="M62" i="13"/>
  <c r="E62" i="13"/>
  <c r="N61" i="13"/>
  <c r="X60" i="13"/>
  <c r="W60" i="13"/>
  <c r="U60" i="13"/>
  <c r="T60" i="13"/>
  <c r="X59" i="13"/>
  <c r="W59" i="13"/>
  <c r="U59" i="13"/>
  <c r="T59" i="13"/>
  <c r="X58" i="13"/>
  <c r="W58" i="13"/>
  <c r="V58" i="13"/>
  <c r="U58" i="13"/>
  <c r="T58" i="13"/>
  <c r="S58" i="13"/>
  <c r="M58" i="13"/>
  <c r="E58" i="13"/>
  <c r="N57" i="13"/>
  <c r="X56" i="13"/>
  <c r="W56" i="13"/>
  <c r="U56" i="13"/>
  <c r="T56" i="13"/>
  <c r="X55" i="13"/>
  <c r="W55" i="13"/>
  <c r="U55" i="13"/>
  <c r="T55" i="13"/>
  <c r="X54" i="13"/>
  <c r="W54" i="13"/>
  <c r="V54" i="13"/>
  <c r="U54" i="13"/>
  <c r="T54" i="13"/>
  <c r="S54" i="13"/>
  <c r="M54" i="13"/>
  <c r="E54" i="13"/>
  <c r="N53" i="13"/>
  <c r="X52" i="13"/>
  <c r="W52" i="13"/>
  <c r="U52" i="13"/>
  <c r="T52" i="13"/>
  <c r="X51" i="13"/>
  <c r="W51" i="13"/>
  <c r="U51" i="13"/>
  <c r="T51" i="13"/>
  <c r="X50" i="13"/>
  <c r="W50" i="13"/>
  <c r="V50" i="13"/>
  <c r="U50" i="13"/>
  <c r="T50" i="13"/>
  <c r="S50" i="13"/>
  <c r="M50" i="13"/>
  <c r="E50" i="13"/>
  <c r="N49" i="13"/>
  <c r="X48" i="13"/>
  <c r="W48" i="13"/>
  <c r="U48" i="13"/>
  <c r="T48" i="13"/>
  <c r="X47" i="13"/>
  <c r="W47" i="13"/>
  <c r="U47" i="13"/>
  <c r="T47" i="13"/>
  <c r="W46" i="13"/>
  <c r="V46" i="13"/>
  <c r="X46" i="13" s="1"/>
  <c r="U46" i="13"/>
  <c r="T46" i="13"/>
  <c r="S46" i="13"/>
  <c r="M46" i="13"/>
  <c r="E46" i="13"/>
  <c r="N45" i="13"/>
  <c r="X44" i="13"/>
  <c r="W44" i="13"/>
  <c r="U44" i="13"/>
  <c r="T44" i="13"/>
  <c r="X43" i="13"/>
  <c r="W43" i="13"/>
  <c r="U43" i="13"/>
  <c r="T43" i="13"/>
  <c r="X42" i="13"/>
  <c r="W42" i="13"/>
  <c r="V42" i="13"/>
  <c r="U42" i="13"/>
  <c r="T42" i="13"/>
  <c r="S42" i="13"/>
  <c r="M42" i="13"/>
  <c r="E42" i="13"/>
  <c r="N41" i="13"/>
  <c r="X40" i="13"/>
  <c r="W40" i="13"/>
  <c r="U40" i="13"/>
  <c r="T40" i="13"/>
  <c r="X39" i="13"/>
  <c r="W39" i="13"/>
  <c r="U39" i="13"/>
  <c r="T39" i="13"/>
  <c r="W38" i="13"/>
  <c r="V38" i="13"/>
  <c r="X38" i="13" s="1"/>
  <c r="U38" i="13"/>
  <c r="T38" i="13"/>
  <c r="S38" i="13"/>
  <c r="M38" i="13"/>
  <c r="E38" i="13"/>
  <c r="N37" i="13"/>
  <c r="X36" i="13"/>
  <c r="W36" i="13"/>
  <c r="U36" i="13"/>
  <c r="T36" i="13"/>
  <c r="X35" i="13"/>
  <c r="W35" i="13"/>
  <c r="U35" i="13"/>
  <c r="T35" i="13"/>
  <c r="W34" i="13"/>
  <c r="V34" i="13"/>
  <c r="X34" i="13" s="1"/>
  <c r="U34" i="13"/>
  <c r="T34" i="13"/>
  <c r="S34" i="13"/>
  <c r="M34" i="13"/>
  <c r="E34" i="13"/>
  <c r="N33" i="13"/>
  <c r="X32" i="13"/>
  <c r="W32" i="13"/>
  <c r="U32" i="13"/>
  <c r="T32" i="13"/>
  <c r="X31" i="13"/>
  <c r="W31" i="13"/>
  <c r="U31" i="13"/>
  <c r="T31" i="13"/>
  <c r="X30" i="13"/>
  <c r="W30" i="13"/>
  <c r="V30" i="13"/>
  <c r="U30" i="13"/>
  <c r="T30" i="13"/>
  <c r="S30" i="13"/>
  <c r="M30" i="13"/>
  <c r="E30" i="13"/>
  <c r="N29" i="13"/>
  <c r="X28" i="13"/>
  <c r="W28" i="13"/>
  <c r="U28" i="13"/>
  <c r="T28" i="13"/>
  <c r="X27" i="13"/>
  <c r="W27" i="13"/>
  <c r="U27" i="13"/>
  <c r="T27" i="13"/>
  <c r="W26" i="13"/>
  <c r="V26" i="13"/>
  <c r="X26" i="13" s="1"/>
  <c r="U26" i="13"/>
  <c r="T26" i="13"/>
  <c r="S26" i="13"/>
  <c r="M26" i="13"/>
  <c r="E26" i="13"/>
  <c r="N25" i="13"/>
  <c r="X24" i="13"/>
  <c r="W24" i="13"/>
  <c r="U24" i="13"/>
  <c r="T24" i="13"/>
  <c r="X23" i="13"/>
  <c r="W23" i="13"/>
  <c r="U23" i="13"/>
  <c r="T23" i="13"/>
  <c r="X22" i="13"/>
  <c r="W22" i="13"/>
  <c r="V22" i="13"/>
  <c r="U22" i="13"/>
  <c r="T22" i="13"/>
  <c r="S22" i="13"/>
  <c r="M22" i="13"/>
  <c r="E22" i="13"/>
  <c r="N21" i="13"/>
  <c r="X20" i="13"/>
  <c r="W20" i="13"/>
  <c r="U20" i="13"/>
  <c r="T20" i="13"/>
  <c r="X19" i="13"/>
  <c r="W19" i="13"/>
  <c r="U19" i="13"/>
  <c r="T19" i="13"/>
  <c r="X18" i="13"/>
  <c r="W18" i="13"/>
  <c r="V18" i="13"/>
  <c r="U18" i="13"/>
  <c r="T18" i="13"/>
  <c r="S18" i="13"/>
  <c r="M18" i="13"/>
  <c r="E18" i="13"/>
  <c r="X118" i="12"/>
  <c r="W118" i="12"/>
  <c r="U118" i="12"/>
  <c r="T118" i="12"/>
  <c r="X117" i="12"/>
  <c r="W117" i="12"/>
  <c r="U117" i="12"/>
  <c r="T117" i="12"/>
  <c r="W116" i="12"/>
  <c r="V116" i="12"/>
  <c r="X116" i="12" s="1"/>
  <c r="U116" i="12"/>
  <c r="T116" i="12"/>
  <c r="S116" i="12"/>
  <c r="M116" i="12"/>
  <c r="E116" i="12"/>
  <c r="N115" i="12"/>
  <c r="X114" i="12"/>
  <c r="W114" i="12"/>
  <c r="U114" i="12"/>
  <c r="T114" i="12"/>
  <c r="X113" i="12"/>
  <c r="W113" i="12"/>
  <c r="U113" i="12"/>
  <c r="T113" i="12"/>
  <c r="W112" i="12"/>
  <c r="V112" i="12"/>
  <c r="X112" i="12" s="1"/>
  <c r="U112" i="12"/>
  <c r="T112" i="12"/>
  <c r="S112" i="12"/>
  <c r="M112" i="12"/>
  <c r="E112" i="12"/>
  <c r="N111" i="12"/>
  <c r="X110" i="12"/>
  <c r="W110" i="12"/>
  <c r="U110" i="12"/>
  <c r="T110" i="12"/>
  <c r="X109" i="12"/>
  <c r="W109" i="12"/>
  <c r="U109" i="12"/>
  <c r="T109" i="12"/>
  <c r="W108" i="12"/>
  <c r="V108" i="12"/>
  <c r="X108" i="12" s="1"/>
  <c r="U108" i="12"/>
  <c r="T108" i="12"/>
  <c r="S108" i="12"/>
  <c r="M108" i="12"/>
  <c r="E108" i="12"/>
  <c r="N107" i="12"/>
  <c r="X106" i="12"/>
  <c r="W106" i="12"/>
  <c r="U106" i="12"/>
  <c r="T106" i="12"/>
  <c r="X105" i="12"/>
  <c r="W105" i="12"/>
  <c r="U105" i="12"/>
  <c r="T105" i="12"/>
  <c r="X104" i="12"/>
  <c r="W104" i="12"/>
  <c r="V104" i="12"/>
  <c r="U104" i="12"/>
  <c r="T104" i="12"/>
  <c r="S104" i="12"/>
  <c r="M104" i="12"/>
  <c r="E104" i="12"/>
  <c r="N103" i="12"/>
  <c r="X102" i="12"/>
  <c r="W102" i="12"/>
  <c r="U102" i="12"/>
  <c r="T102" i="12"/>
  <c r="X101" i="12"/>
  <c r="W101" i="12"/>
  <c r="U101" i="12"/>
  <c r="T101" i="12"/>
  <c r="X100" i="12"/>
  <c r="W100" i="12"/>
  <c r="V100" i="12"/>
  <c r="U100" i="12"/>
  <c r="T100" i="12"/>
  <c r="S100" i="12"/>
  <c r="M100" i="12"/>
  <c r="E100" i="12"/>
  <c r="N99" i="12"/>
  <c r="X98" i="12"/>
  <c r="W98" i="12"/>
  <c r="U98" i="12"/>
  <c r="T98" i="12"/>
  <c r="X97" i="12"/>
  <c r="W97" i="12"/>
  <c r="U97" i="12"/>
  <c r="T97" i="12"/>
  <c r="W96" i="12"/>
  <c r="V96" i="12"/>
  <c r="X96" i="12" s="1"/>
  <c r="U96" i="12"/>
  <c r="T96" i="12"/>
  <c r="S96" i="12"/>
  <c r="M96" i="12"/>
  <c r="E96" i="12"/>
  <c r="N95" i="12"/>
  <c r="X94" i="12"/>
  <c r="W94" i="12"/>
  <c r="U94" i="12"/>
  <c r="T94" i="12"/>
  <c r="X93" i="12"/>
  <c r="W93" i="12"/>
  <c r="U93" i="12"/>
  <c r="T93" i="12"/>
  <c r="X92" i="12"/>
  <c r="W92" i="12"/>
  <c r="V92" i="12"/>
  <c r="U92" i="12"/>
  <c r="T92" i="12"/>
  <c r="S92" i="12"/>
  <c r="M92" i="12"/>
  <c r="E92" i="12"/>
  <c r="N91" i="12"/>
  <c r="X90" i="12"/>
  <c r="W90" i="12"/>
  <c r="U90" i="12"/>
  <c r="T90" i="12"/>
  <c r="X89" i="12"/>
  <c r="W89" i="12"/>
  <c r="U89" i="12"/>
  <c r="T89" i="12"/>
  <c r="X88" i="12"/>
  <c r="W88" i="12"/>
  <c r="V88" i="12"/>
  <c r="U88" i="12"/>
  <c r="T88" i="12"/>
  <c r="S88" i="12"/>
  <c r="M88" i="12"/>
  <c r="E88" i="12"/>
  <c r="N87" i="12"/>
  <c r="X86" i="12"/>
  <c r="W86" i="12"/>
  <c r="U86" i="12"/>
  <c r="T86" i="12"/>
  <c r="X85" i="12"/>
  <c r="W85" i="12"/>
  <c r="U85" i="12"/>
  <c r="T85" i="12"/>
  <c r="X84" i="12"/>
  <c r="W84" i="12"/>
  <c r="V84" i="12"/>
  <c r="U84" i="12"/>
  <c r="T84" i="12"/>
  <c r="S84" i="12"/>
  <c r="M84" i="12"/>
  <c r="E84" i="12"/>
  <c r="N83" i="12"/>
  <c r="X82" i="12"/>
  <c r="W82" i="12"/>
  <c r="U82" i="12"/>
  <c r="T82" i="12"/>
  <c r="X81" i="12"/>
  <c r="W81" i="12"/>
  <c r="U81" i="12"/>
  <c r="T81" i="12"/>
  <c r="W80" i="12"/>
  <c r="V80" i="12"/>
  <c r="X80" i="12" s="1"/>
  <c r="U80" i="12"/>
  <c r="T80" i="12"/>
  <c r="S80" i="12"/>
  <c r="M80" i="12"/>
  <c r="E80" i="12"/>
  <c r="N79" i="12"/>
  <c r="X78" i="12"/>
  <c r="W78" i="12"/>
  <c r="U78" i="12"/>
  <c r="T78" i="12"/>
  <c r="X77" i="12"/>
  <c r="W77" i="12"/>
  <c r="U77" i="12"/>
  <c r="T77" i="12"/>
  <c r="W76" i="12"/>
  <c r="V76" i="12"/>
  <c r="X76" i="12" s="1"/>
  <c r="U76" i="12"/>
  <c r="T76" i="12"/>
  <c r="S76" i="12"/>
  <c r="M76" i="12"/>
  <c r="E76" i="12"/>
  <c r="N75" i="12"/>
  <c r="X74" i="12"/>
  <c r="W74" i="12"/>
  <c r="U74" i="12"/>
  <c r="T74" i="12"/>
  <c r="X73" i="12"/>
  <c r="W73" i="12"/>
  <c r="U73" i="12"/>
  <c r="T73" i="12"/>
  <c r="W72" i="12"/>
  <c r="V72" i="12"/>
  <c r="X72" i="12" s="1"/>
  <c r="U72" i="12"/>
  <c r="T72" i="12"/>
  <c r="S72" i="12"/>
  <c r="M72" i="12"/>
  <c r="E72" i="12"/>
  <c r="N65" i="12"/>
  <c r="X64" i="12"/>
  <c r="W64" i="12"/>
  <c r="U64" i="12"/>
  <c r="T64" i="12"/>
  <c r="X63" i="12"/>
  <c r="W63" i="12"/>
  <c r="U63" i="12"/>
  <c r="T63" i="12"/>
  <c r="W62" i="12"/>
  <c r="V62" i="12"/>
  <c r="X62" i="12" s="1"/>
  <c r="U62" i="12"/>
  <c r="T62" i="12"/>
  <c r="S62" i="12"/>
  <c r="M62" i="12"/>
  <c r="E62" i="12"/>
  <c r="N61" i="12"/>
  <c r="X60" i="12"/>
  <c r="W60" i="12"/>
  <c r="U60" i="12"/>
  <c r="T60" i="12"/>
  <c r="X59" i="12"/>
  <c r="W59" i="12"/>
  <c r="U59" i="12"/>
  <c r="T59" i="12"/>
  <c r="X58" i="12"/>
  <c r="W58" i="12"/>
  <c r="V58" i="12"/>
  <c r="U58" i="12"/>
  <c r="T58" i="12"/>
  <c r="S58" i="12"/>
  <c r="M58" i="12"/>
  <c r="E58" i="12"/>
  <c r="N57" i="12"/>
  <c r="X56" i="12"/>
  <c r="W56" i="12"/>
  <c r="U56" i="12"/>
  <c r="T56" i="12"/>
  <c r="X55" i="12"/>
  <c r="W55" i="12"/>
  <c r="U55" i="12"/>
  <c r="T55" i="12"/>
  <c r="X54" i="12"/>
  <c r="W54" i="12"/>
  <c r="V54" i="12"/>
  <c r="U54" i="12"/>
  <c r="T54" i="12"/>
  <c r="S54" i="12"/>
  <c r="M54" i="12"/>
  <c r="E54" i="12"/>
  <c r="N53" i="12"/>
  <c r="X52" i="12"/>
  <c r="W52" i="12"/>
  <c r="U52" i="12"/>
  <c r="T52" i="12"/>
  <c r="X51" i="12"/>
  <c r="W51" i="12"/>
  <c r="U51" i="12"/>
  <c r="T51" i="12"/>
  <c r="W50" i="12"/>
  <c r="V50" i="12"/>
  <c r="X50" i="12" s="1"/>
  <c r="U50" i="12"/>
  <c r="T50" i="12"/>
  <c r="S50" i="12"/>
  <c r="M50" i="12"/>
  <c r="E50" i="12"/>
  <c r="N49" i="12"/>
  <c r="X48" i="12"/>
  <c r="W48" i="12"/>
  <c r="U48" i="12"/>
  <c r="T48" i="12"/>
  <c r="X47" i="12"/>
  <c r="W47" i="12"/>
  <c r="U47" i="12"/>
  <c r="T47" i="12"/>
  <c r="W46" i="12"/>
  <c r="V46" i="12"/>
  <c r="X46" i="12" s="1"/>
  <c r="U46" i="12"/>
  <c r="T46" i="12"/>
  <c r="S46" i="12"/>
  <c r="M46" i="12"/>
  <c r="E46" i="12"/>
  <c r="N45" i="12"/>
  <c r="X44" i="12"/>
  <c r="W44" i="12"/>
  <c r="U44" i="12"/>
  <c r="T44" i="12"/>
  <c r="X43" i="12"/>
  <c r="W43" i="12"/>
  <c r="U43" i="12"/>
  <c r="T43" i="12"/>
  <c r="W42" i="12"/>
  <c r="V42" i="12"/>
  <c r="X42" i="12" s="1"/>
  <c r="U42" i="12"/>
  <c r="T42" i="12"/>
  <c r="S42" i="12"/>
  <c r="M42" i="12"/>
  <c r="E42" i="12"/>
  <c r="N41" i="12"/>
  <c r="X40" i="12"/>
  <c r="W40" i="12"/>
  <c r="U40" i="12"/>
  <c r="T40" i="12"/>
  <c r="X39" i="12"/>
  <c r="W39" i="12"/>
  <c r="U39" i="12"/>
  <c r="T39" i="12"/>
  <c r="W38" i="12"/>
  <c r="V38" i="12"/>
  <c r="X38" i="12" s="1"/>
  <c r="U38" i="12"/>
  <c r="T38" i="12"/>
  <c r="S38" i="12"/>
  <c r="M38" i="12"/>
  <c r="E38" i="12"/>
  <c r="N37" i="12"/>
  <c r="X36" i="12"/>
  <c r="W36" i="12"/>
  <c r="U36" i="12"/>
  <c r="T36" i="12"/>
  <c r="X35" i="12"/>
  <c r="W35" i="12"/>
  <c r="U35" i="12"/>
  <c r="T35" i="12"/>
  <c r="X34" i="12"/>
  <c r="W34" i="12"/>
  <c r="V34" i="12"/>
  <c r="U34" i="12"/>
  <c r="T34" i="12"/>
  <c r="S34" i="12"/>
  <c r="M34" i="12"/>
  <c r="E34" i="12"/>
  <c r="N33" i="12"/>
  <c r="X32" i="12"/>
  <c r="W32" i="12"/>
  <c r="U32" i="12"/>
  <c r="T32" i="12"/>
  <c r="X31" i="12"/>
  <c r="W31" i="12"/>
  <c r="U31" i="12"/>
  <c r="T31" i="12"/>
  <c r="W30" i="12"/>
  <c r="V30" i="12"/>
  <c r="X30" i="12" s="1"/>
  <c r="U30" i="12"/>
  <c r="T30" i="12"/>
  <c r="S30" i="12"/>
  <c r="M30" i="12"/>
  <c r="E30" i="12"/>
  <c r="N29" i="12"/>
  <c r="X28" i="12"/>
  <c r="W28" i="12"/>
  <c r="U28" i="12"/>
  <c r="T28" i="12"/>
  <c r="X27" i="12"/>
  <c r="W27" i="12"/>
  <c r="U27" i="12"/>
  <c r="T27" i="12"/>
  <c r="W26" i="12"/>
  <c r="V26" i="12"/>
  <c r="X26" i="12" s="1"/>
  <c r="U26" i="12"/>
  <c r="T26" i="12"/>
  <c r="S26" i="12"/>
  <c r="M26" i="12"/>
  <c r="E26" i="12"/>
  <c r="N25" i="12"/>
  <c r="X24" i="12"/>
  <c r="W24" i="12"/>
  <c r="U24" i="12"/>
  <c r="T24" i="12"/>
  <c r="X23" i="12"/>
  <c r="W23" i="12"/>
  <c r="U23" i="12"/>
  <c r="T23" i="12"/>
  <c r="X22" i="12"/>
  <c r="W22" i="12"/>
  <c r="V22" i="12"/>
  <c r="U22" i="12"/>
  <c r="T22" i="12"/>
  <c r="S22" i="12"/>
  <c r="M22" i="12"/>
  <c r="E22" i="12"/>
  <c r="N21" i="12"/>
  <c r="X20" i="12"/>
  <c r="W20" i="12"/>
  <c r="U20" i="12"/>
  <c r="T20" i="12"/>
  <c r="X19" i="12"/>
  <c r="W19" i="12"/>
  <c r="U19" i="12"/>
  <c r="T19" i="12"/>
  <c r="W18" i="12"/>
  <c r="V18" i="12"/>
  <c r="X18" i="12" s="1"/>
  <c r="D21" i="1" s="1"/>
  <c r="U18" i="12"/>
  <c r="T18" i="12"/>
  <c r="S18" i="12"/>
  <c r="M18" i="12"/>
  <c r="E18" i="12"/>
  <c r="J36" i="1"/>
  <c r="D15" i="1"/>
  <c r="D19" i="1"/>
  <c r="D36" i="1"/>
  <c r="D32" i="1"/>
  <c r="S76" i="3"/>
  <c r="T76" i="3"/>
  <c r="U76" i="3"/>
  <c r="V76" i="3"/>
  <c r="X76" i="3" s="1"/>
  <c r="W76" i="3"/>
  <c r="T77" i="3"/>
  <c r="U77" i="3"/>
  <c r="W77" i="3"/>
  <c r="T78" i="3"/>
  <c r="U78" i="3"/>
  <c r="W78" i="3"/>
  <c r="X118" i="3"/>
  <c r="W118" i="3"/>
  <c r="U118" i="3"/>
  <c r="T118" i="3"/>
  <c r="X117" i="3"/>
  <c r="W117" i="3"/>
  <c r="U117" i="3"/>
  <c r="T117" i="3"/>
  <c r="W116" i="3"/>
  <c r="V116" i="3"/>
  <c r="X116" i="3" s="1"/>
  <c r="U116" i="3"/>
  <c r="T116" i="3"/>
  <c r="S116" i="3"/>
  <c r="X114" i="3"/>
  <c r="W114" i="3"/>
  <c r="U114" i="3"/>
  <c r="T114" i="3"/>
  <c r="X113" i="3"/>
  <c r="W113" i="3"/>
  <c r="U113" i="3"/>
  <c r="T113" i="3"/>
  <c r="W112" i="3"/>
  <c r="V112" i="3"/>
  <c r="X112" i="3" s="1"/>
  <c r="U112" i="3"/>
  <c r="T112" i="3"/>
  <c r="S112" i="3"/>
  <c r="X110" i="3"/>
  <c r="W110" i="3"/>
  <c r="U110" i="3"/>
  <c r="T110" i="3"/>
  <c r="X109" i="3"/>
  <c r="W109" i="3"/>
  <c r="U109" i="3"/>
  <c r="T109" i="3"/>
  <c r="W108" i="3"/>
  <c r="V108" i="3"/>
  <c r="X108" i="3" s="1"/>
  <c r="U108" i="3"/>
  <c r="T108" i="3"/>
  <c r="S108" i="3"/>
  <c r="X106" i="3"/>
  <c r="W106" i="3"/>
  <c r="U106" i="3"/>
  <c r="T106" i="3"/>
  <c r="X105" i="3"/>
  <c r="W105" i="3"/>
  <c r="U105" i="3"/>
  <c r="T105" i="3"/>
  <c r="W104" i="3"/>
  <c r="V104" i="3"/>
  <c r="X104" i="3" s="1"/>
  <c r="U104" i="3"/>
  <c r="T104" i="3"/>
  <c r="S104" i="3"/>
  <c r="X102" i="3"/>
  <c r="W102" i="3"/>
  <c r="U102" i="3"/>
  <c r="T102" i="3"/>
  <c r="X101" i="3"/>
  <c r="W101" i="3"/>
  <c r="U101" i="3"/>
  <c r="T101" i="3"/>
  <c r="W100" i="3"/>
  <c r="V100" i="3"/>
  <c r="X100" i="3" s="1"/>
  <c r="U100" i="3"/>
  <c r="T100" i="3"/>
  <c r="S100" i="3"/>
  <c r="X98" i="3"/>
  <c r="W98" i="3"/>
  <c r="U98" i="3"/>
  <c r="T98" i="3"/>
  <c r="X97" i="3"/>
  <c r="W97" i="3"/>
  <c r="U97" i="3"/>
  <c r="T97" i="3"/>
  <c r="W96" i="3"/>
  <c r="V96" i="3"/>
  <c r="X96" i="3" s="1"/>
  <c r="U96" i="3"/>
  <c r="T96" i="3"/>
  <c r="S96" i="3"/>
  <c r="X94" i="3"/>
  <c r="W94" i="3"/>
  <c r="U94" i="3"/>
  <c r="T94" i="3"/>
  <c r="X93" i="3"/>
  <c r="W93" i="3"/>
  <c r="U93" i="3"/>
  <c r="T93" i="3"/>
  <c r="W92" i="3"/>
  <c r="V92" i="3"/>
  <c r="X92" i="3" s="1"/>
  <c r="U92" i="3"/>
  <c r="T92" i="3"/>
  <c r="S92" i="3"/>
  <c r="X90" i="3"/>
  <c r="W90" i="3"/>
  <c r="U90" i="3"/>
  <c r="T90" i="3"/>
  <c r="X89" i="3"/>
  <c r="W89" i="3"/>
  <c r="U89" i="3"/>
  <c r="T89" i="3"/>
  <c r="W88" i="3"/>
  <c r="V88" i="3"/>
  <c r="X88" i="3" s="1"/>
  <c r="U88" i="3"/>
  <c r="T88" i="3"/>
  <c r="S88" i="3"/>
  <c r="X86" i="3"/>
  <c r="W86" i="3"/>
  <c r="U86" i="3"/>
  <c r="T86" i="3"/>
  <c r="X85" i="3"/>
  <c r="W85" i="3"/>
  <c r="U85" i="3"/>
  <c r="T85" i="3"/>
  <c r="W84" i="3"/>
  <c r="V84" i="3"/>
  <c r="X84" i="3" s="1"/>
  <c r="U84" i="3"/>
  <c r="T84" i="3"/>
  <c r="S84" i="3"/>
  <c r="X82" i="3"/>
  <c r="W82" i="3"/>
  <c r="U82" i="3"/>
  <c r="T82" i="3"/>
  <c r="X81" i="3"/>
  <c r="W81" i="3"/>
  <c r="U81" i="3"/>
  <c r="T81" i="3"/>
  <c r="W80" i="3"/>
  <c r="V80" i="3"/>
  <c r="X80" i="3" s="1"/>
  <c r="U80" i="3"/>
  <c r="T80" i="3"/>
  <c r="S80" i="3"/>
  <c r="X78" i="3"/>
  <c r="X77" i="3"/>
  <c r="X64" i="3"/>
  <c r="W64" i="3"/>
  <c r="U64" i="3"/>
  <c r="T64" i="3"/>
  <c r="X63" i="3"/>
  <c r="W63" i="3"/>
  <c r="U63" i="3"/>
  <c r="T63" i="3"/>
  <c r="W62" i="3"/>
  <c r="V62" i="3"/>
  <c r="X62" i="3" s="1"/>
  <c r="U62" i="3"/>
  <c r="T62" i="3"/>
  <c r="S62" i="3"/>
  <c r="X60" i="3"/>
  <c r="W60" i="3"/>
  <c r="U60" i="3"/>
  <c r="T60" i="3"/>
  <c r="X59" i="3"/>
  <c r="W59" i="3"/>
  <c r="U59" i="3"/>
  <c r="T59" i="3"/>
  <c r="W58" i="3"/>
  <c r="V58" i="3"/>
  <c r="X58" i="3" s="1"/>
  <c r="U58" i="3"/>
  <c r="T58" i="3"/>
  <c r="S58" i="3"/>
  <c r="X56" i="3"/>
  <c r="W56" i="3"/>
  <c r="U56" i="3"/>
  <c r="T56" i="3"/>
  <c r="X55" i="3"/>
  <c r="W55" i="3"/>
  <c r="U55" i="3"/>
  <c r="T55" i="3"/>
  <c r="W54" i="3"/>
  <c r="V54" i="3"/>
  <c r="X54" i="3" s="1"/>
  <c r="U54" i="3"/>
  <c r="T54" i="3"/>
  <c r="S54" i="3"/>
  <c r="X52" i="3"/>
  <c r="W52" i="3"/>
  <c r="U52" i="3"/>
  <c r="T52" i="3"/>
  <c r="X51" i="3"/>
  <c r="W51" i="3"/>
  <c r="U51" i="3"/>
  <c r="T51" i="3"/>
  <c r="W50" i="3"/>
  <c r="V50" i="3"/>
  <c r="X50" i="3" s="1"/>
  <c r="U50" i="3"/>
  <c r="T50" i="3"/>
  <c r="S50" i="3"/>
  <c r="X48" i="3"/>
  <c r="W48" i="3"/>
  <c r="U48" i="3"/>
  <c r="T48" i="3"/>
  <c r="X47" i="3"/>
  <c r="W47" i="3"/>
  <c r="U47" i="3"/>
  <c r="T47" i="3"/>
  <c r="W46" i="3"/>
  <c r="V46" i="3"/>
  <c r="X46" i="3" s="1"/>
  <c r="U46" i="3"/>
  <c r="T46" i="3"/>
  <c r="S46" i="3"/>
  <c r="X44" i="3"/>
  <c r="W44" i="3"/>
  <c r="U44" i="3"/>
  <c r="T44" i="3"/>
  <c r="X43" i="3"/>
  <c r="W43" i="3"/>
  <c r="U43" i="3"/>
  <c r="T43" i="3"/>
  <c r="W42" i="3"/>
  <c r="V42" i="3"/>
  <c r="X42" i="3" s="1"/>
  <c r="U42" i="3"/>
  <c r="T42" i="3"/>
  <c r="S42" i="3"/>
  <c r="X40" i="3"/>
  <c r="W40" i="3"/>
  <c r="U40" i="3"/>
  <c r="T40" i="3"/>
  <c r="X39" i="3"/>
  <c r="W39" i="3"/>
  <c r="U39" i="3"/>
  <c r="T39" i="3"/>
  <c r="W38" i="3"/>
  <c r="V38" i="3"/>
  <c r="X38" i="3" s="1"/>
  <c r="U38" i="3"/>
  <c r="T38" i="3"/>
  <c r="S38" i="3"/>
  <c r="X36" i="3"/>
  <c r="W36" i="3"/>
  <c r="U36" i="3"/>
  <c r="T36" i="3"/>
  <c r="X35" i="3"/>
  <c r="W35" i="3"/>
  <c r="U35" i="3"/>
  <c r="T35" i="3"/>
  <c r="W34" i="3"/>
  <c r="V34" i="3"/>
  <c r="X34" i="3" s="1"/>
  <c r="U34" i="3"/>
  <c r="T34" i="3"/>
  <c r="S34" i="3"/>
  <c r="X32" i="3"/>
  <c r="W32" i="3"/>
  <c r="U32" i="3"/>
  <c r="T32" i="3"/>
  <c r="X31" i="3"/>
  <c r="W31" i="3"/>
  <c r="U31" i="3"/>
  <c r="T31" i="3"/>
  <c r="W30" i="3"/>
  <c r="V30" i="3"/>
  <c r="X30" i="3" s="1"/>
  <c r="U30" i="3"/>
  <c r="T30" i="3"/>
  <c r="S30" i="3"/>
  <c r="X28" i="3"/>
  <c r="W28" i="3"/>
  <c r="U28" i="3"/>
  <c r="T28" i="3"/>
  <c r="X27" i="3"/>
  <c r="W27" i="3"/>
  <c r="U27" i="3"/>
  <c r="T27" i="3"/>
  <c r="W26" i="3"/>
  <c r="V26" i="3"/>
  <c r="X26" i="3" s="1"/>
  <c r="U26" i="3"/>
  <c r="T26" i="3"/>
  <c r="S26" i="3"/>
  <c r="X24" i="3"/>
  <c r="W24" i="3"/>
  <c r="U24" i="3"/>
  <c r="T24" i="3"/>
  <c r="X23" i="3"/>
  <c r="W23" i="3"/>
  <c r="U23" i="3"/>
  <c r="T23" i="3"/>
  <c r="W22" i="3"/>
  <c r="V22" i="3"/>
  <c r="X22" i="3" s="1"/>
  <c r="U22" i="3"/>
  <c r="T22" i="3"/>
  <c r="S22" i="3"/>
  <c r="X20" i="3"/>
  <c r="X19" i="3"/>
  <c r="W20" i="3"/>
  <c r="W19" i="3"/>
  <c r="X74" i="3"/>
  <c r="X73" i="3"/>
  <c r="W74" i="3"/>
  <c r="W73" i="3"/>
  <c r="V72" i="3"/>
  <c r="X72" i="3" s="1"/>
  <c r="W72" i="3"/>
  <c r="U72" i="3"/>
  <c r="U74" i="3"/>
  <c r="T74" i="3"/>
  <c r="U73" i="3"/>
  <c r="T73" i="3"/>
  <c r="T72" i="3"/>
  <c r="S72" i="3"/>
  <c r="M62" i="3"/>
  <c r="E62" i="3"/>
  <c r="M58" i="3"/>
  <c r="E58" i="3"/>
  <c r="M54" i="3"/>
  <c r="E54" i="3"/>
  <c r="M50" i="3"/>
  <c r="E50" i="3"/>
  <c r="M46" i="3"/>
  <c r="E46" i="3"/>
  <c r="M42" i="3"/>
  <c r="E42" i="3"/>
  <c r="M38" i="3"/>
  <c r="E38" i="3"/>
  <c r="M34" i="3"/>
  <c r="E34" i="3"/>
  <c r="M30" i="3"/>
  <c r="E30" i="3"/>
  <c r="M26" i="3"/>
  <c r="E26" i="3"/>
  <c r="U20" i="3"/>
  <c r="T20" i="3"/>
  <c r="U19" i="3"/>
  <c r="T19" i="3"/>
  <c r="W18" i="3"/>
  <c r="V18" i="3"/>
  <c r="X18" i="3" s="1"/>
  <c r="U18" i="3"/>
  <c r="T18" i="3"/>
  <c r="S18" i="3"/>
  <c r="M18" i="3"/>
  <c r="E18" i="3"/>
  <c r="N21" i="3"/>
  <c r="M22" i="3"/>
  <c r="E22" i="3"/>
  <c r="G36" i="1"/>
  <c r="F36" i="1"/>
  <c r="L36" i="1"/>
  <c r="H36" i="1"/>
  <c r="E36" i="1"/>
  <c r="N115" i="3"/>
  <c r="N111" i="3"/>
  <c r="N107" i="3"/>
  <c r="N103" i="3"/>
  <c r="N99" i="3"/>
  <c r="N95" i="3"/>
  <c r="N91" i="3"/>
  <c r="N87" i="3"/>
  <c r="N83" i="3"/>
  <c r="N79" i="3"/>
  <c r="N75" i="3"/>
  <c r="N61" i="3"/>
  <c r="N57" i="3"/>
  <c r="N53" i="3"/>
  <c r="N49" i="3"/>
  <c r="N45" i="3"/>
  <c r="N41" i="3"/>
  <c r="N37" i="3"/>
  <c r="N33" i="3"/>
  <c r="N29" i="3"/>
  <c r="N25" i="3"/>
  <c r="D9" i="1" l="1"/>
  <c r="I36" i="1"/>
  <c r="C24" i="1"/>
  <c r="F26" i="1"/>
  <c r="E9" i="1"/>
  <c r="L9" i="1"/>
  <c r="K36" i="1"/>
  <c r="K32" i="1"/>
  <c r="K26" i="1"/>
  <c r="J32" i="1"/>
  <c r="I19" i="1"/>
  <c r="I32" i="1"/>
  <c r="G19" i="1"/>
  <c r="G32" i="1"/>
  <c r="F19" i="1"/>
  <c r="F32" i="1"/>
  <c r="E19" i="1"/>
  <c r="E15" i="1"/>
  <c r="G15" i="1" l="1"/>
  <c r="I26" i="1"/>
  <c r="K15" i="1"/>
  <c r="F15" i="1"/>
  <c r="H26" i="1"/>
  <c r="L26" i="1"/>
  <c r="H32" i="1"/>
  <c r="L32" i="1"/>
  <c r="J26" i="1"/>
  <c r="G26" i="1"/>
  <c r="H19" i="1"/>
  <c r="L19" i="1"/>
  <c r="J19" i="1"/>
  <c r="H15" i="1"/>
  <c r="L15" i="1"/>
  <c r="K19" i="1"/>
  <c r="J15" i="1"/>
  <c r="K9" i="1"/>
  <c r="J9" i="1"/>
  <c r="H9" i="1"/>
  <c r="I9" i="1"/>
  <c r="I15" i="1"/>
  <c r="G9" i="1"/>
  <c r="F9" i="1"/>
  <c r="B6" i="1"/>
  <c r="E26" i="1" l="1"/>
  <c r="E32" i="1"/>
  <c r="N65" i="3"/>
  <c r="C34" i="1"/>
  <c r="M34" i="1" s="1"/>
  <c r="C31" i="1"/>
  <c r="C30" i="1"/>
  <c r="M30" i="1" s="1"/>
  <c r="C28" i="1"/>
  <c r="M28" i="1" s="1"/>
  <c r="M24" i="1"/>
  <c r="M7" i="1"/>
  <c r="B23" i="1"/>
  <c r="C17" i="1"/>
  <c r="M17" i="1" s="1"/>
  <c r="C14" i="1"/>
  <c r="C13" i="1"/>
  <c r="M13" i="1" s="1"/>
  <c r="C11" i="1"/>
  <c r="M11" i="1" s="1"/>
  <c r="C36" i="1" l="1"/>
  <c r="M36" i="1" s="1"/>
  <c r="M14" i="1"/>
  <c r="C19" i="1"/>
  <c r="M19" i="1" s="1"/>
  <c r="M31" i="1"/>
  <c r="C25" i="1"/>
  <c r="D26" i="1" s="1"/>
  <c r="C32" i="1"/>
  <c r="C15" i="1"/>
  <c r="M15" i="1" s="1"/>
  <c r="M32" i="1" l="1"/>
  <c r="C26" i="1"/>
  <c r="M25" i="1"/>
  <c r="M26" i="1" l="1"/>
  <c r="M116" i="3"/>
  <c r="E116" i="3"/>
  <c r="M112" i="3"/>
  <c r="E112" i="3"/>
  <c r="M108" i="3"/>
  <c r="E108" i="3"/>
  <c r="M104" i="3"/>
  <c r="E104" i="3"/>
  <c r="M100" i="3"/>
  <c r="E100" i="3"/>
  <c r="M96" i="3"/>
  <c r="E96" i="3"/>
  <c r="M92" i="3"/>
  <c r="E92" i="3"/>
  <c r="M88" i="3"/>
  <c r="E88" i="3"/>
  <c r="M84" i="3"/>
  <c r="E84" i="3"/>
  <c r="M80" i="3"/>
  <c r="E80" i="3"/>
  <c r="M76" i="3"/>
  <c r="E76" i="3"/>
  <c r="M72" i="3"/>
  <c r="E72" i="3"/>
  <c r="C8" i="1" l="1"/>
  <c r="M8" i="1" s="1"/>
  <c r="C38" i="1"/>
  <c r="M38" i="1" s="1"/>
  <c r="C21" i="1"/>
  <c r="M21" i="1" s="1"/>
  <c r="C9" i="1" l="1"/>
  <c r="M9" i="1" s="1"/>
</calcChain>
</file>

<file path=xl/sharedStrings.xml><?xml version="1.0" encoding="utf-8"?>
<sst xmlns="http://schemas.openxmlformats.org/spreadsheetml/2006/main" count="846" uniqueCount="62">
  <si>
    <t xml:space="preserve">Montant réclamé </t>
  </si>
  <si>
    <t>Montant encaissé</t>
  </si>
  <si>
    <t xml:space="preserve">Après le 31 mars </t>
  </si>
  <si>
    <t>Note de débit ou facture complémentaire</t>
  </si>
  <si>
    <t xml:space="preserve"># de réclamation </t>
  </si>
  <si>
    <t xml:space="preserve"># facture </t>
  </si>
  <si>
    <t xml:space="preserve">Montant </t>
  </si>
  <si>
    <t xml:space="preserve">NOM DE L'ORGANISATION </t>
  </si>
  <si>
    <t>Heures de travail rémunérées</t>
  </si>
  <si>
    <t>Heures ajustées en lien avec note de débit ou facture complémentaire</t>
  </si>
  <si>
    <t xml:space="preserve">Heures rémunérées à l'école par l'employeur </t>
  </si>
  <si>
    <t xml:space="preserve">Encaissé ou non intiale </t>
  </si>
  <si>
    <t xml:space="preserve">Encaissé ou non note de débit </t>
  </si>
  <si>
    <t>Heures de formation à l'école déclarées par le CSMO</t>
  </si>
  <si>
    <t xml:space="preserve">Écart </t>
  </si>
  <si>
    <t>Heures en lien avec note de débit ou facture complémentaire</t>
  </si>
  <si>
    <t>Réclamations totales encaissées</t>
  </si>
  <si>
    <t xml:space="preserve">Adéquat ? </t>
  </si>
  <si>
    <t xml:space="preserve">Encaissement note de débit </t>
  </si>
  <si>
    <t xml:space="preserve">Réclamations totales de l'employé </t>
  </si>
  <si>
    <t xml:space="preserve">Section 1 : Cumul des heures </t>
  </si>
  <si>
    <t xml:space="preserve">Section 2 : Réclamation </t>
  </si>
  <si>
    <t xml:space="preserve">ANNÉE 2 </t>
  </si>
  <si>
    <t>ANNÉE 1</t>
  </si>
  <si>
    <t xml:space="preserve">Instructions : </t>
  </si>
  <si>
    <t xml:space="preserve">Saisissez l'ensemble des informations qui se trouvent dans les cases oranges. </t>
  </si>
  <si>
    <t>2024-2025</t>
  </si>
  <si>
    <t>2025-2026</t>
  </si>
  <si>
    <t xml:space="preserve">ANNÉE 1 </t>
  </si>
  <si>
    <t>ANNÉE 2</t>
  </si>
  <si>
    <t>À recevoir à tout moment</t>
  </si>
  <si>
    <t xml:space="preserve">Réclamations totales à recevoir </t>
  </si>
  <si>
    <t>Réclamations totales à recevoir au 31 mars de l'année</t>
  </si>
  <si>
    <t>À recevoir au 31 mars 2024</t>
  </si>
  <si>
    <t xml:space="preserve">NOM DE L'EMPLOYÉ </t>
  </si>
  <si>
    <t xml:space="preserve">TOTAL </t>
  </si>
  <si>
    <r>
      <t xml:space="preserve">Heures </t>
    </r>
    <r>
      <rPr>
        <u/>
        <sz val="11"/>
        <color theme="1"/>
        <rFont val="Calibri"/>
        <family val="2"/>
        <scheme val="minor"/>
      </rPr>
      <t>de travail</t>
    </r>
    <r>
      <rPr>
        <sz val="11"/>
        <color theme="1"/>
        <rFont val="Calibri"/>
        <family val="2"/>
        <scheme val="minor"/>
      </rPr>
      <t xml:space="preserve"> rémunérées par l'employeur</t>
    </r>
  </si>
  <si>
    <t>Heures finales rémunérées à l'école reconnues par le CSMO</t>
  </si>
  <si>
    <t xml:space="preserve">AVRIL </t>
  </si>
  <si>
    <t>MAI</t>
  </si>
  <si>
    <t>JUIN</t>
  </si>
  <si>
    <r>
      <t xml:space="preserve">Heures </t>
    </r>
    <r>
      <rPr>
        <b/>
        <u/>
        <sz val="11"/>
        <color theme="1"/>
        <rFont val="Calibri"/>
        <family val="2"/>
        <scheme val="minor"/>
      </rPr>
      <t>de travail</t>
    </r>
    <r>
      <rPr>
        <b/>
        <sz val="11"/>
        <color theme="1"/>
        <rFont val="Calibri"/>
        <family val="2"/>
        <scheme val="minor"/>
      </rPr>
      <t xml:space="preserve"> rémunérées par l'employeur</t>
    </r>
  </si>
  <si>
    <t xml:space="preserve">Réclamation initiale </t>
  </si>
  <si>
    <t>Heures rémunérées à l'école</t>
  </si>
  <si>
    <t>Afin d'améliorer le visuel du fichier quant au suivi des réclamations, lorsque certaines d'entre elles sont en traitement et n'ont pas encore été encaissées, certaines cellules oranges de la section 2 «Réclamation» deviendront roses.</t>
  </si>
  <si>
    <t xml:space="preserve">* Pour voir un nombre plus élevé d'employés, cliquer sur les chiffres 1 à 5 dans le coin gauche de la feuille </t>
  </si>
  <si>
    <t>Écart en heures</t>
  </si>
  <si>
    <t>Réclamations totales à recevoir</t>
  </si>
  <si>
    <t>JUILLET</t>
  </si>
  <si>
    <t>AOÛT</t>
  </si>
  <si>
    <t xml:space="preserve">SEPTEMBRE </t>
  </si>
  <si>
    <t>OCTOBRE</t>
  </si>
  <si>
    <t xml:space="preserve">NOVEMBRE </t>
  </si>
  <si>
    <t>DÉCEMBRE</t>
  </si>
  <si>
    <t>JANVIER</t>
  </si>
  <si>
    <t>FÉVRIER</t>
  </si>
  <si>
    <t>MARS</t>
  </si>
  <si>
    <r>
      <t xml:space="preserve">FIN D'EXERCICE </t>
    </r>
    <r>
      <rPr>
        <b/>
        <u/>
        <sz val="12"/>
        <color theme="1"/>
        <rFont val="Calibri"/>
        <family val="2"/>
        <scheme val="minor"/>
      </rPr>
      <t>(AAAA-MM-JJ)</t>
    </r>
  </si>
  <si>
    <t>Date soumise (AAAA-MM-JJ)</t>
  </si>
  <si>
    <t>Date encaissement (AAAA-MM-JJ)</t>
  </si>
  <si>
    <t>Date formulaire soumis    (AAAA-MM-JJ)</t>
  </si>
  <si>
    <t>IMPORTANT : toujours inscrire les dates selon le format (AAAA-MM-JJ)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</si>
</sst>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44" fontId="0" fillId="0" borderId="0" xfId="1" applyFont="1"/>
    <xf numFmtId="14" fontId="0" fillId="0" borderId="0" xfId="0" applyNumberFormat="1"/>
    <xf numFmtId="44" fontId="0" fillId="0" borderId="0" xfId="0" applyNumberFormat="1"/>
    <xf numFmtId="0" fontId="2" fillId="2" borderId="0" xfId="0" applyFont="1" applyFill="1" applyAlignment="1">
      <alignment horizontal="center" vertical="center"/>
    </xf>
    <xf numFmtId="44" fontId="0" fillId="0" borderId="4" xfId="1" applyFont="1" applyBorder="1"/>
    <xf numFmtId="0" fontId="2" fillId="0" borderId="5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44" fontId="0" fillId="3" borderId="5" xfId="1" applyFon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14" fontId="0" fillId="3" borderId="5" xfId="1" applyNumberFormat="1" applyFont="1" applyFill="1" applyBorder="1" applyProtection="1">
      <protection locked="0"/>
    </xf>
    <xf numFmtId="14" fontId="0" fillId="3" borderId="5" xfId="1" applyNumberFormat="1" applyFont="1" applyFill="1" applyBorder="1" applyAlignment="1" applyProtection="1">
      <alignment horizontal="center"/>
      <protection locked="0"/>
    </xf>
    <xf numFmtId="44" fontId="0" fillId="3" borderId="5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2" fillId="4" borderId="0" xfId="0" applyFont="1" applyFill="1"/>
    <xf numFmtId="44" fontId="0" fillId="0" borderId="4" xfId="0" applyNumberFormat="1" applyBorder="1"/>
    <xf numFmtId="44" fontId="0" fillId="0" borderId="0" xfId="0" applyNumberFormat="1" applyAlignment="1">
      <alignment horizontal="center"/>
    </xf>
    <xf numFmtId="0" fontId="4" fillId="3" borderId="0" xfId="0" applyFont="1" applyFill="1" applyProtection="1">
      <protection locked="0"/>
    </xf>
    <xf numFmtId="0" fontId="6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3" fillId="6" borderId="0" xfId="0" applyFont="1" applyFill="1"/>
    <xf numFmtId="0" fontId="0" fillId="6" borderId="0" xfId="0" applyFill="1"/>
    <xf numFmtId="0" fontId="0" fillId="0" borderId="0" xfId="0" applyAlignment="1">
      <alignment wrapText="1"/>
    </xf>
    <xf numFmtId="14" fontId="7" fillId="3" borderId="7" xfId="0" applyNumberFormat="1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44" fontId="0" fillId="0" borderId="0" xfId="1" applyFont="1" applyBorder="1"/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Fill="1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0" xfId="1" applyNumberFormat="1" applyFont="1" applyFill="1" applyBorder="1" applyProtection="1">
      <protection locked="0"/>
    </xf>
    <xf numFmtId="14" fontId="0" fillId="3" borderId="8" xfId="1" applyNumberFormat="1" applyFont="1" applyFill="1" applyBorder="1" applyAlignment="1" applyProtection="1">
      <alignment horizontal="center"/>
      <protection locked="0"/>
    </xf>
    <xf numFmtId="14" fontId="0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7" fillId="0" borderId="9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2">
    <cellStyle name="Monétaire" xfId="1" builtinId="4"/>
    <cellStyle name="Normal" xfId="0" builtinId="0"/>
  </cellStyles>
  <dxfs count="1210"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9900"/>
      <color rgb="FFFF99FF"/>
      <color rgb="FFFF66FF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220979</xdr:colOff>
      <xdr:row>2</xdr:row>
      <xdr:rowOff>19440</xdr:rowOff>
    </xdr:from>
    <xdr:to>
      <xdr:col>8</xdr:col>
      <xdr:colOff>343489</xdr:colOff>
      <xdr:row>8</xdr:row>
      <xdr:rowOff>44069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61FDF75-91D3-E6A0-6623-08902503D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3529" y="429015"/>
          <a:ext cx="3646760" cy="1571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A1CE-840F-4CAB-B572-C390E9627DA2}">
  <dimension ref="A1:X118"/>
  <sheetViews>
    <sheetView tabSelected="1" zoomScaleNormal="100" workbookViewId="0">
      <selection activeCell="D13" sqref="D13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5" max="5" width="11.5546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11.5546875" hidden="1" customWidth="1"/>
  </cols>
  <sheetData>
    <row r="1" spans="1:24" ht="18" x14ac:dyDescent="0.35">
      <c r="A1" s="24" t="s">
        <v>7</v>
      </c>
      <c r="B1" s="24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62" t="s">
        <v>61</v>
      </c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81P8nkn7EG46Z40jEuzTUAikLoRZjgewDX9bv5r4xU3cVoaZqfNIRWv/wJQuV5OvTUJVL3R4E97JRpkh9JQ5IQ==" saltValue="eVWIKx7h+aUxiNtTqnY7UQ==" spinCount="100000" sheet="1" formatCells="0" formatColumns="0" formatRows="0"/>
  <mergeCells count="13">
    <mergeCell ref="A5:D5"/>
    <mergeCell ref="X13:X15"/>
    <mergeCell ref="T13:T15"/>
    <mergeCell ref="U13:U15"/>
    <mergeCell ref="V13:V15"/>
    <mergeCell ref="W13:W15"/>
    <mergeCell ref="S13:S15"/>
    <mergeCell ref="C70:F70"/>
    <mergeCell ref="H70:N70"/>
    <mergeCell ref="O70:R70"/>
    <mergeCell ref="H16:N16"/>
    <mergeCell ref="O16:R16"/>
    <mergeCell ref="C16:F16"/>
  </mergeCells>
  <conditionalFormatting sqref="K18:K20">
    <cfRule type="expression" dxfId="1209" priority="134">
      <formula>S18=1</formula>
    </cfRule>
  </conditionalFormatting>
  <conditionalFormatting sqref="K22:K24">
    <cfRule type="expression" dxfId="1208" priority="252">
      <formula>S22=1</formula>
    </cfRule>
  </conditionalFormatting>
  <conditionalFormatting sqref="K26:K28">
    <cfRule type="expression" dxfId="1207" priority="129">
      <formula>S26=1</formula>
    </cfRule>
  </conditionalFormatting>
  <conditionalFormatting sqref="K30:K32">
    <cfRule type="expression" dxfId="1206" priority="124">
      <formula>S30=1</formula>
    </cfRule>
  </conditionalFormatting>
  <conditionalFormatting sqref="K34:K36">
    <cfRule type="expression" dxfId="1205" priority="3">
      <formula>S34=1</formula>
    </cfRule>
  </conditionalFormatting>
  <conditionalFormatting sqref="K38:K40">
    <cfRule type="expression" dxfId="1204" priority="114">
      <formula>S38=1</formula>
    </cfRule>
  </conditionalFormatting>
  <conditionalFormatting sqref="K42:K44">
    <cfRule type="expression" dxfId="1203" priority="109">
      <formula>S42=1</formula>
    </cfRule>
  </conditionalFormatting>
  <conditionalFormatting sqref="K46:K48">
    <cfRule type="expression" dxfId="1202" priority="104">
      <formula>S46=1</formula>
    </cfRule>
  </conditionalFormatting>
  <conditionalFormatting sqref="K50:K52">
    <cfRule type="expression" dxfId="1201" priority="99">
      <formula>S50=1</formula>
    </cfRule>
  </conditionalFormatting>
  <conditionalFormatting sqref="K54:K56">
    <cfRule type="expression" dxfId="1200" priority="94">
      <formula>S54=1</formula>
    </cfRule>
  </conditionalFormatting>
  <conditionalFormatting sqref="K58:K60">
    <cfRule type="expression" dxfId="1199" priority="89">
      <formula>S58=1</formula>
    </cfRule>
  </conditionalFormatting>
  <conditionalFormatting sqref="K62:K64">
    <cfRule type="expression" dxfId="1198" priority="84">
      <formula>S62=1</formula>
    </cfRule>
  </conditionalFormatting>
  <conditionalFormatting sqref="K72:K74">
    <cfRule type="expression" dxfId="1197" priority="76">
      <formula>S72=1</formula>
    </cfRule>
  </conditionalFormatting>
  <conditionalFormatting sqref="K76:K78">
    <cfRule type="expression" dxfId="1196" priority="194">
      <formula>S76=1</formula>
    </cfRule>
  </conditionalFormatting>
  <conditionalFormatting sqref="K80:K82">
    <cfRule type="expression" dxfId="1195" priority="189">
      <formula>S80=1</formula>
    </cfRule>
  </conditionalFormatting>
  <conditionalFormatting sqref="K84:K86">
    <cfRule type="expression" dxfId="1194" priority="184">
      <formula>S84=1</formula>
    </cfRule>
  </conditionalFormatting>
  <conditionalFormatting sqref="K88:K90">
    <cfRule type="expression" dxfId="1193" priority="5">
      <formula>S88=1</formula>
    </cfRule>
  </conditionalFormatting>
  <conditionalFormatting sqref="K92:K94">
    <cfRule type="expression" dxfId="1192" priority="174">
      <formula>S92=1</formula>
    </cfRule>
  </conditionalFormatting>
  <conditionalFormatting sqref="K96:K98">
    <cfRule type="expression" dxfId="1191" priority="169">
      <formula>S96=1</formula>
    </cfRule>
  </conditionalFormatting>
  <conditionalFormatting sqref="K100:K102">
    <cfRule type="expression" dxfId="1190" priority="164">
      <formula>S100=1</formula>
    </cfRule>
  </conditionalFormatting>
  <conditionalFormatting sqref="K104:K106">
    <cfRule type="expression" dxfId="1189" priority="159">
      <formula>S104=1</formula>
    </cfRule>
  </conditionalFormatting>
  <conditionalFormatting sqref="K108:K110">
    <cfRule type="expression" dxfId="1188" priority="154">
      <formula>S108=1</formula>
    </cfRule>
  </conditionalFormatting>
  <conditionalFormatting sqref="K112:K114">
    <cfRule type="expression" dxfId="1187" priority="149">
      <formula>S112=1</formula>
    </cfRule>
  </conditionalFormatting>
  <conditionalFormatting sqref="K116:K118">
    <cfRule type="expression" dxfId="1186" priority="143">
      <formula>S116=1</formula>
    </cfRule>
  </conditionalFormatting>
  <conditionalFormatting sqref="L18:L20">
    <cfRule type="expression" dxfId="1185" priority="135">
      <formula>S18=1</formula>
    </cfRule>
  </conditionalFormatting>
  <conditionalFormatting sqref="L22:L24">
    <cfRule type="expression" dxfId="1184" priority="253">
      <formula>S22=1</formula>
    </cfRule>
  </conditionalFormatting>
  <conditionalFormatting sqref="L26:L28">
    <cfRule type="expression" dxfId="1183" priority="130">
      <formula>S26=1</formula>
    </cfRule>
  </conditionalFormatting>
  <conditionalFormatting sqref="L30:L32">
    <cfRule type="expression" dxfId="1182" priority="125">
      <formula>S30=1</formula>
    </cfRule>
  </conditionalFormatting>
  <conditionalFormatting sqref="L34:L36">
    <cfRule type="expression" dxfId="1181" priority="4">
      <formula>S34=1</formula>
    </cfRule>
  </conditionalFormatting>
  <conditionalFormatting sqref="L38:L40">
    <cfRule type="expression" dxfId="1180" priority="115">
      <formula>S38=1</formula>
    </cfRule>
  </conditionalFormatting>
  <conditionalFormatting sqref="L42:L44">
    <cfRule type="expression" dxfId="1179" priority="110">
      <formula>S42=1</formula>
    </cfRule>
  </conditionalFormatting>
  <conditionalFormatting sqref="L46:L48">
    <cfRule type="expression" dxfId="1178" priority="105">
      <formula>S46=1</formula>
    </cfRule>
  </conditionalFormatting>
  <conditionalFormatting sqref="L50:L52">
    <cfRule type="expression" dxfId="1177" priority="100">
      <formula>S50=1</formula>
    </cfRule>
  </conditionalFormatting>
  <conditionalFormatting sqref="L54:L56">
    <cfRule type="expression" dxfId="1176" priority="95">
      <formula>S54=1</formula>
    </cfRule>
  </conditionalFormatting>
  <conditionalFormatting sqref="L58:L60">
    <cfRule type="expression" dxfId="1175" priority="90">
      <formula>S58=1</formula>
    </cfRule>
  </conditionalFormatting>
  <conditionalFormatting sqref="L62:L64">
    <cfRule type="expression" dxfId="1174" priority="85">
      <formula>S62=1</formula>
    </cfRule>
  </conditionalFormatting>
  <conditionalFormatting sqref="L72:L74">
    <cfRule type="expression" dxfId="1173" priority="77">
      <formula>S72=1</formula>
    </cfRule>
  </conditionalFormatting>
  <conditionalFormatting sqref="L76:L78">
    <cfRule type="expression" dxfId="1172" priority="195">
      <formula>S76=1</formula>
    </cfRule>
  </conditionalFormatting>
  <conditionalFormatting sqref="L80:L82">
    <cfRule type="expression" dxfId="1171" priority="190">
      <formula>S80=1</formula>
    </cfRule>
  </conditionalFormatting>
  <conditionalFormatting sqref="L84:L86">
    <cfRule type="expression" dxfId="1170" priority="185">
      <formula>S84=1</formula>
    </cfRule>
  </conditionalFormatting>
  <conditionalFormatting sqref="L88:L90">
    <cfRule type="expression" dxfId="1169" priority="6">
      <formula>S88=1</formula>
    </cfRule>
  </conditionalFormatting>
  <conditionalFormatting sqref="L92:L94">
    <cfRule type="expression" dxfId="1168" priority="175">
      <formula>S92=1</formula>
    </cfRule>
  </conditionalFormatting>
  <conditionalFormatting sqref="L96:L98">
    <cfRule type="expression" dxfId="1167" priority="170">
      <formula>S96=1</formula>
    </cfRule>
  </conditionalFormatting>
  <conditionalFormatting sqref="L100:L102">
    <cfRule type="expression" dxfId="1166" priority="165">
      <formula>S100=1</formula>
    </cfRule>
  </conditionalFormatting>
  <conditionalFormatting sqref="L104:L106">
    <cfRule type="expression" dxfId="1165" priority="160">
      <formula>S104=1</formula>
    </cfRule>
  </conditionalFormatting>
  <conditionalFormatting sqref="L108:L110">
    <cfRule type="expression" dxfId="1164" priority="155">
      <formula>S108=1</formula>
    </cfRule>
  </conditionalFormatting>
  <conditionalFormatting sqref="L112:L114">
    <cfRule type="expression" dxfId="1163" priority="150">
      <formula>S112=1</formula>
    </cfRule>
  </conditionalFormatting>
  <conditionalFormatting sqref="L116:L118">
    <cfRule type="expression" dxfId="1162" priority="144">
      <formula>S116=1</formula>
    </cfRule>
  </conditionalFormatting>
  <conditionalFormatting sqref="P18:P20">
    <cfRule type="expression" dxfId="1161" priority="133">
      <formula>T18=1</formula>
    </cfRule>
  </conditionalFormatting>
  <conditionalFormatting sqref="P22:P24">
    <cfRule type="expression" dxfId="1160" priority="72">
      <formula>T22=1</formula>
    </cfRule>
  </conditionalFormatting>
  <conditionalFormatting sqref="P26:P28">
    <cfRule type="expression" dxfId="1159" priority="69">
      <formula>T26=1</formula>
    </cfRule>
  </conditionalFormatting>
  <conditionalFormatting sqref="P30:P32">
    <cfRule type="expression" dxfId="1158" priority="66">
      <formula>T30=1</formula>
    </cfRule>
  </conditionalFormatting>
  <conditionalFormatting sqref="P34:P36">
    <cfRule type="expression" dxfId="1157" priority="2">
      <formula>T34=1</formula>
    </cfRule>
  </conditionalFormatting>
  <conditionalFormatting sqref="P38:P40">
    <cfRule type="expression" dxfId="1156" priority="60">
      <formula>T38=1</formula>
    </cfRule>
  </conditionalFormatting>
  <conditionalFormatting sqref="P42:P44">
    <cfRule type="expression" dxfId="1155" priority="57">
      <formula>T42=1</formula>
    </cfRule>
  </conditionalFormatting>
  <conditionalFormatting sqref="P46:P48">
    <cfRule type="expression" dxfId="1154" priority="54">
      <formula>T46=1</formula>
    </cfRule>
  </conditionalFormatting>
  <conditionalFormatting sqref="P50:P52">
    <cfRule type="expression" dxfId="1153" priority="51">
      <formula>T50=1</formula>
    </cfRule>
  </conditionalFormatting>
  <conditionalFormatting sqref="P54:P56">
    <cfRule type="expression" dxfId="1152" priority="48">
      <formula>T54=1</formula>
    </cfRule>
  </conditionalFormatting>
  <conditionalFormatting sqref="P58:P60">
    <cfRule type="expression" dxfId="1151" priority="45">
      <formula>T58=1</formula>
    </cfRule>
  </conditionalFormatting>
  <conditionalFormatting sqref="P62:P64">
    <cfRule type="expression" dxfId="1150" priority="42">
      <formula>T62=1</formula>
    </cfRule>
  </conditionalFormatting>
  <conditionalFormatting sqref="P72:P74">
    <cfRule type="expression" dxfId="1149" priority="75">
      <formula>T72=1</formula>
    </cfRule>
  </conditionalFormatting>
  <conditionalFormatting sqref="P76:P78">
    <cfRule type="expression" dxfId="1148" priority="39">
      <formula>T76=1</formula>
    </cfRule>
  </conditionalFormatting>
  <conditionalFormatting sqref="P80:P82">
    <cfRule type="expression" dxfId="1147" priority="36">
      <formula>T80=1</formula>
    </cfRule>
  </conditionalFormatting>
  <conditionalFormatting sqref="P84:P86">
    <cfRule type="expression" dxfId="1146" priority="33">
      <formula>T84=1</formula>
    </cfRule>
  </conditionalFormatting>
  <conditionalFormatting sqref="P88:P90">
    <cfRule type="expression" dxfId="1145" priority="30">
      <formula>T88=1</formula>
    </cfRule>
  </conditionalFormatting>
  <conditionalFormatting sqref="P92:P94">
    <cfRule type="expression" dxfId="1144" priority="27">
      <formula>T92=1</formula>
    </cfRule>
  </conditionalFormatting>
  <conditionalFormatting sqref="P96:P98">
    <cfRule type="expression" dxfId="1143" priority="24">
      <formula>T96=1</formula>
    </cfRule>
  </conditionalFormatting>
  <conditionalFormatting sqref="P100:P102">
    <cfRule type="expression" dxfId="1142" priority="21">
      <formula>T100=1</formula>
    </cfRule>
  </conditionalFormatting>
  <conditionalFormatting sqref="P104:P106">
    <cfRule type="expression" dxfId="1141" priority="18">
      <formula>T104=1</formula>
    </cfRule>
  </conditionalFormatting>
  <conditionalFormatting sqref="P108:P110">
    <cfRule type="expression" dxfId="1140" priority="15">
      <formula>T108=1</formula>
    </cfRule>
  </conditionalFormatting>
  <conditionalFormatting sqref="P112:P114">
    <cfRule type="expression" dxfId="1139" priority="12">
      <formula>T112=1</formula>
    </cfRule>
  </conditionalFormatting>
  <conditionalFormatting sqref="P116:P118">
    <cfRule type="expression" dxfId="1138" priority="9">
      <formula>T116=1</formula>
    </cfRule>
  </conditionalFormatting>
  <conditionalFormatting sqref="Q18:Q20">
    <cfRule type="expression" dxfId="1137" priority="132">
      <formula>T18=1</formula>
    </cfRule>
  </conditionalFormatting>
  <conditionalFormatting sqref="Q22:Q24">
    <cfRule type="expression" dxfId="1136" priority="71">
      <formula>T22=1</formula>
    </cfRule>
  </conditionalFormatting>
  <conditionalFormatting sqref="Q26:Q28">
    <cfRule type="expression" dxfId="1135" priority="68">
      <formula>T26=1</formula>
    </cfRule>
  </conditionalFormatting>
  <conditionalFormatting sqref="Q30:Q32">
    <cfRule type="expression" dxfId="1134" priority="65">
      <formula>T30=1</formula>
    </cfRule>
  </conditionalFormatting>
  <conditionalFormatting sqref="Q34:Q36">
    <cfRule type="expression" dxfId="1133" priority="1">
      <formula>T34=1</formula>
    </cfRule>
  </conditionalFormatting>
  <conditionalFormatting sqref="Q38:Q40">
    <cfRule type="expression" dxfId="1132" priority="59">
      <formula>T38=1</formula>
    </cfRule>
  </conditionalFormatting>
  <conditionalFormatting sqref="Q42:Q44">
    <cfRule type="expression" dxfId="1131" priority="56">
      <formula>T42=1</formula>
    </cfRule>
  </conditionalFormatting>
  <conditionalFormatting sqref="Q46:Q48">
    <cfRule type="expression" dxfId="1130" priority="53">
      <formula>T46=1</formula>
    </cfRule>
  </conditionalFormatting>
  <conditionalFormatting sqref="Q50:Q52">
    <cfRule type="expression" dxfId="1129" priority="50">
      <formula>T50=1</formula>
    </cfRule>
  </conditionalFormatting>
  <conditionalFormatting sqref="Q54:Q56">
    <cfRule type="expression" dxfId="1128" priority="47">
      <formula>T54=1</formula>
    </cfRule>
  </conditionalFormatting>
  <conditionalFormatting sqref="Q58:Q60">
    <cfRule type="expression" dxfId="1127" priority="44">
      <formula>T58=1</formula>
    </cfRule>
  </conditionalFormatting>
  <conditionalFormatting sqref="Q62:Q64">
    <cfRule type="expression" dxfId="1126" priority="41">
      <formula>T62=1</formula>
    </cfRule>
  </conditionalFormatting>
  <conditionalFormatting sqref="Q72:Q74">
    <cfRule type="expression" dxfId="1125" priority="74">
      <formula>T72=1</formula>
    </cfRule>
  </conditionalFormatting>
  <conditionalFormatting sqref="Q76:Q78">
    <cfRule type="expression" dxfId="1124" priority="38">
      <formula>T76=1</formula>
    </cfRule>
  </conditionalFormatting>
  <conditionalFormatting sqref="Q80:Q82">
    <cfRule type="expression" dxfId="1123" priority="35">
      <formula>T80=1</formula>
    </cfRule>
  </conditionalFormatting>
  <conditionalFormatting sqref="Q84:Q86">
    <cfRule type="expression" dxfId="1122" priority="32">
      <formula>T84=1</formula>
    </cfRule>
  </conditionalFormatting>
  <conditionalFormatting sqref="Q88:Q90">
    <cfRule type="expression" dxfId="1121" priority="29">
      <formula>T88=1</formula>
    </cfRule>
  </conditionalFormatting>
  <conditionalFormatting sqref="Q92:Q94">
    <cfRule type="expression" dxfId="1120" priority="26">
      <formula>T92=1</formula>
    </cfRule>
  </conditionalFormatting>
  <conditionalFormatting sqref="Q96:Q98">
    <cfRule type="expression" dxfId="1119" priority="23">
      <formula>T96=1</formula>
    </cfRule>
  </conditionalFormatting>
  <conditionalFormatting sqref="Q100:Q102">
    <cfRule type="expression" dxfId="1118" priority="20">
      <formula>T100=1</formula>
    </cfRule>
  </conditionalFormatting>
  <conditionalFormatting sqref="Q104:Q106">
    <cfRule type="expression" dxfId="1117" priority="17">
      <formula>T104=1</formula>
    </cfRule>
  </conditionalFormatting>
  <conditionalFormatting sqref="Q108:Q110">
    <cfRule type="expression" dxfId="1116" priority="14">
      <formula>T108=1</formula>
    </cfRule>
  </conditionalFormatting>
  <conditionalFormatting sqref="Q112:Q114">
    <cfRule type="expression" dxfId="1115" priority="11">
      <formula>T112=1</formula>
    </cfRule>
  </conditionalFormatting>
  <conditionalFormatting sqref="Q116:Q118">
    <cfRule type="expression" dxfId="1114" priority="8">
      <formula>T116=1</formula>
    </cfRule>
  </conditionalFormatting>
  <conditionalFormatting sqref="R18:R20">
    <cfRule type="expression" dxfId="1113" priority="131">
      <formula>T18=1</formula>
    </cfRule>
  </conditionalFormatting>
  <conditionalFormatting sqref="R22:R24">
    <cfRule type="expression" dxfId="1112" priority="70">
      <formula>T22=1</formula>
    </cfRule>
  </conditionalFormatting>
  <conditionalFormatting sqref="R26:R28">
    <cfRule type="expression" dxfId="1111" priority="67">
      <formula>T26=1</formula>
    </cfRule>
  </conditionalFormatting>
  <conditionalFormatting sqref="R30:R32">
    <cfRule type="expression" dxfId="1110" priority="64">
      <formula>T30=1</formula>
    </cfRule>
  </conditionalFormatting>
  <conditionalFormatting sqref="R34:R36">
    <cfRule type="expression" dxfId="1109" priority="61">
      <formula>T34=1</formula>
    </cfRule>
  </conditionalFormatting>
  <conditionalFormatting sqref="R38:R40">
    <cfRule type="expression" dxfId="1108" priority="58">
      <formula>T38=1</formula>
    </cfRule>
  </conditionalFormatting>
  <conditionalFormatting sqref="R42:R44">
    <cfRule type="expression" dxfId="1107" priority="55">
      <formula>T42=1</formula>
    </cfRule>
  </conditionalFormatting>
  <conditionalFormatting sqref="R46:R48">
    <cfRule type="expression" dxfId="1106" priority="52">
      <formula>T46=1</formula>
    </cfRule>
  </conditionalFormatting>
  <conditionalFormatting sqref="R50:R52">
    <cfRule type="expression" dxfId="1105" priority="49">
      <formula>T50=1</formula>
    </cfRule>
  </conditionalFormatting>
  <conditionalFormatting sqref="R54:R56">
    <cfRule type="expression" dxfId="1104" priority="46">
      <formula>T54=1</formula>
    </cfRule>
  </conditionalFormatting>
  <conditionalFormatting sqref="R58:R60">
    <cfRule type="expression" dxfId="1103" priority="43">
      <formula>T58=1</formula>
    </cfRule>
  </conditionalFormatting>
  <conditionalFormatting sqref="R62:R64">
    <cfRule type="expression" dxfId="1102" priority="40">
      <formula>T62=1</formula>
    </cfRule>
  </conditionalFormatting>
  <conditionalFormatting sqref="R72:R74">
    <cfRule type="expression" dxfId="1101" priority="73">
      <formula>T72=1</formula>
    </cfRule>
  </conditionalFormatting>
  <conditionalFormatting sqref="R76:R78">
    <cfRule type="expression" dxfId="1100" priority="37">
      <formula>T76=1</formula>
    </cfRule>
  </conditionalFormatting>
  <conditionalFormatting sqref="R80:R82">
    <cfRule type="expression" dxfId="1099" priority="34">
      <formula>T80=1</formula>
    </cfRule>
  </conditionalFormatting>
  <conditionalFormatting sqref="R84:R86">
    <cfRule type="expression" dxfId="1098" priority="31">
      <formula>T84=1</formula>
    </cfRule>
  </conditionalFormatting>
  <conditionalFormatting sqref="R88:R90">
    <cfRule type="expression" dxfId="1097" priority="28">
      <formula>T88=1</formula>
    </cfRule>
  </conditionalFormatting>
  <conditionalFormatting sqref="R92:R94">
    <cfRule type="expression" dxfId="1096" priority="25">
      <formula>T92=1</formula>
    </cfRule>
  </conditionalFormatting>
  <conditionalFormatting sqref="R96:R98">
    <cfRule type="expression" dxfId="1095" priority="22">
      <formula>T96=1</formula>
    </cfRule>
  </conditionalFormatting>
  <conditionalFormatting sqref="R100:R102">
    <cfRule type="expression" dxfId="1094" priority="19">
      <formula>T100=1</formula>
    </cfRule>
  </conditionalFormatting>
  <conditionalFormatting sqref="R104:R106">
    <cfRule type="expression" dxfId="1093" priority="16">
      <formula>T104=1</formula>
    </cfRule>
  </conditionalFormatting>
  <conditionalFormatting sqref="R108:R110">
    <cfRule type="expression" dxfId="1092" priority="13">
      <formula>T108=1</formula>
    </cfRule>
  </conditionalFormatting>
  <conditionalFormatting sqref="R112:R114">
    <cfRule type="expression" dxfId="1091" priority="10">
      <formula>T112=1</formula>
    </cfRule>
  </conditionalFormatting>
  <conditionalFormatting sqref="R116:R118">
    <cfRule type="expression" dxfId="1090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1089" priority="742">
      <formula>#REF!&gt;$C$14</formula>
    </cfRule>
  </conditionalFormatting>
  <dataValidations count="2"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97ECF2BD-D6B8-4FF4-9DB0-D8D20F260E32}">
      <formula1>"Oui,Non"</formula1>
    </dataValidation>
    <dataValidation type="list" allowBlank="1" showInputMessage="1" showErrorMessage="1" sqref="C13 C67" xr:uid="{E708A740-9798-4F64-A448-90C5536CE2C7}">
      <formula1>"2024-2025,2025-2026,2026-2027,2027-2028,2028-2029"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3DC4-AC25-491B-A55A-03C410F8849D}">
  <dimension ref="A1:X118"/>
  <sheetViews>
    <sheetView workbookViewId="0">
      <selection activeCell="M5" sqref="M5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9'!A1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0bqA9skVlUbBkQGrfd/H4Yg91ZS6Y5S257K0bWN4vFID4zBwahvxzaavGMCQHYpqjTtHQG0bQg6EW/wWniVlBQ==" saltValue="Q6WFlitAcLZRRoepBKxmrA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120" priority="99">
      <formula>S18=1</formula>
    </cfRule>
  </conditionalFormatting>
  <conditionalFormatting sqref="K22:K24">
    <cfRule type="expression" dxfId="119" priority="123">
      <formula>S22=1</formula>
    </cfRule>
  </conditionalFormatting>
  <conditionalFormatting sqref="K26:K28">
    <cfRule type="expression" dxfId="118" priority="94">
      <formula>S26=1</formula>
    </cfRule>
  </conditionalFormatting>
  <conditionalFormatting sqref="K30:K32">
    <cfRule type="expression" dxfId="117" priority="92">
      <formula>S30=1</formula>
    </cfRule>
  </conditionalFormatting>
  <conditionalFormatting sqref="K34:K36">
    <cfRule type="expression" dxfId="116" priority="3">
      <formula>S34=1</formula>
    </cfRule>
  </conditionalFormatting>
  <conditionalFormatting sqref="K38:K40">
    <cfRule type="expression" dxfId="115" priority="88">
      <formula>S38=1</formula>
    </cfRule>
  </conditionalFormatting>
  <conditionalFormatting sqref="K42:K44">
    <cfRule type="expression" dxfId="114" priority="86">
      <formula>S42=1</formula>
    </cfRule>
  </conditionalFormatting>
  <conditionalFormatting sqref="K46:K48">
    <cfRule type="expression" dxfId="113" priority="84">
      <formula>S46=1</formula>
    </cfRule>
  </conditionalFormatting>
  <conditionalFormatting sqref="K50:K52">
    <cfRule type="expression" dxfId="112" priority="82">
      <formula>S50=1</formula>
    </cfRule>
  </conditionalFormatting>
  <conditionalFormatting sqref="K54:K56">
    <cfRule type="expression" dxfId="111" priority="80">
      <formula>S54=1</formula>
    </cfRule>
  </conditionalFormatting>
  <conditionalFormatting sqref="K58:K60">
    <cfRule type="expression" dxfId="110" priority="78">
      <formula>S58=1</formula>
    </cfRule>
  </conditionalFormatting>
  <conditionalFormatting sqref="K62:K64">
    <cfRule type="expression" dxfId="109" priority="76">
      <formula>S62=1</formula>
    </cfRule>
  </conditionalFormatting>
  <conditionalFormatting sqref="K72:K74">
    <cfRule type="expression" dxfId="108" priority="74">
      <formula>S72=1</formula>
    </cfRule>
  </conditionalFormatting>
  <conditionalFormatting sqref="K76:K78">
    <cfRule type="expression" dxfId="107" priority="121">
      <formula>S76=1</formula>
    </cfRule>
  </conditionalFormatting>
  <conditionalFormatting sqref="K80:K82">
    <cfRule type="expression" dxfId="106" priority="119">
      <formula>S80=1</formula>
    </cfRule>
  </conditionalFormatting>
  <conditionalFormatting sqref="K84:K86">
    <cfRule type="expression" dxfId="105" priority="117">
      <formula>S84=1</formula>
    </cfRule>
  </conditionalFormatting>
  <conditionalFormatting sqref="K88:K90">
    <cfRule type="expression" dxfId="104" priority="5">
      <formula>S88=1</formula>
    </cfRule>
  </conditionalFormatting>
  <conditionalFormatting sqref="K92:K94">
    <cfRule type="expression" dxfId="103" priority="113">
      <formula>S92=1</formula>
    </cfRule>
  </conditionalFormatting>
  <conditionalFormatting sqref="K96:K98">
    <cfRule type="expression" dxfId="102" priority="111">
      <formula>S96=1</formula>
    </cfRule>
  </conditionalFormatting>
  <conditionalFormatting sqref="K100:K102">
    <cfRule type="expression" dxfId="101" priority="109">
      <formula>S100=1</formula>
    </cfRule>
  </conditionalFormatting>
  <conditionalFormatting sqref="K104:K106">
    <cfRule type="expression" dxfId="100" priority="107">
      <formula>S104=1</formula>
    </cfRule>
  </conditionalFormatting>
  <conditionalFormatting sqref="K108:K110">
    <cfRule type="expression" dxfId="99" priority="105">
      <formula>S108=1</formula>
    </cfRule>
  </conditionalFormatting>
  <conditionalFormatting sqref="K112:K114">
    <cfRule type="expression" dxfId="98" priority="103">
      <formula>S112=1</formula>
    </cfRule>
  </conditionalFormatting>
  <conditionalFormatting sqref="K116:K118">
    <cfRule type="expression" dxfId="97" priority="101">
      <formula>S116=1</formula>
    </cfRule>
  </conditionalFormatting>
  <conditionalFormatting sqref="L18:L20">
    <cfRule type="expression" dxfId="96" priority="100">
      <formula>S18=1</formula>
    </cfRule>
  </conditionalFormatting>
  <conditionalFormatting sqref="L22:L24">
    <cfRule type="expression" dxfId="95" priority="124">
      <formula>S22=1</formula>
    </cfRule>
  </conditionalFormatting>
  <conditionalFormatting sqref="L26:L28">
    <cfRule type="expression" dxfId="94" priority="95">
      <formula>S26=1</formula>
    </cfRule>
  </conditionalFormatting>
  <conditionalFormatting sqref="L30:L32">
    <cfRule type="expression" dxfId="93" priority="93">
      <formula>S30=1</formula>
    </cfRule>
  </conditionalFormatting>
  <conditionalFormatting sqref="L34:L36">
    <cfRule type="expression" dxfId="92" priority="4">
      <formula>S34=1</formula>
    </cfRule>
  </conditionalFormatting>
  <conditionalFormatting sqref="L38:L40">
    <cfRule type="expression" dxfId="91" priority="89">
      <formula>S38=1</formula>
    </cfRule>
  </conditionalFormatting>
  <conditionalFormatting sqref="L42:L44">
    <cfRule type="expression" dxfId="90" priority="87">
      <formula>S42=1</formula>
    </cfRule>
  </conditionalFormatting>
  <conditionalFormatting sqref="L46:L48">
    <cfRule type="expression" dxfId="89" priority="85">
      <formula>S46=1</formula>
    </cfRule>
  </conditionalFormatting>
  <conditionalFormatting sqref="L50:L52">
    <cfRule type="expression" dxfId="88" priority="83">
      <formula>S50=1</formula>
    </cfRule>
  </conditionalFormatting>
  <conditionalFormatting sqref="L54:L56">
    <cfRule type="expression" dxfId="87" priority="81">
      <formula>S54=1</formula>
    </cfRule>
  </conditionalFormatting>
  <conditionalFormatting sqref="L58:L60">
    <cfRule type="expression" dxfId="86" priority="79">
      <formula>S58=1</formula>
    </cfRule>
  </conditionalFormatting>
  <conditionalFormatting sqref="L62:L64">
    <cfRule type="expression" dxfId="85" priority="77">
      <formula>S62=1</formula>
    </cfRule>
  </conditionalFormatting>
  <conditionalFormatting sqref="L72:L74">
    <cfRule type="expression" dxfId="84" priority="75">
      <formula>S72=1</formula>
    </cfRule>
  </conditionalFormatting>
  <conditionalFormatting sqref="L76:L78">
    <cfRule type="expression" dxfId="83" priority="122">
      <formula>S76=1</formula>
    </cfRule>
  </conditionalFormatting>
  <conditionalFormatting sqref="L80:L82">
    <cfRule type="expression" dxfId="82" priority="120">
      <formula>S80=1</formula>
    </cfRule>
  </conditionalFormatting>
  <conditionalFormatting sqref="L84:L86">
    <cfRule type="expression" dxfId="81" priority="118">
      <formula>S84=1</formula>
    </cfRule>
  </conditionalFormatting>
  <conditionalFormatting sqref="L88:L90">
    <cfRule type="expression" dxfId="80" priority="6">
      <formula>S88=1</formula>
    </cfRule>
  </conditionalFormatting>
  <conditionalFormatting sqref="L92:L94">
    <cfRule type="expression" dxfId="79" priority="114">
      <formula>S92=1</formula>
    </cfRule>
  </conditionalFormatting>
  <conditionalFormatting sqref="L96:L98">
    <cfRule type="expression" dxfId="78" priority="112">
      <formula>S96=1</formula>
    </cfRule>
  </conditionalFormatting>
  <conditionalFormatting sqref="L100:L102">
    <cfRule type="expression" dxfId="77" priority="110">
      <formula>S100=1</formula>
    </cfRule>
  </conditionalFormatting>
  <conditionalFormatting sqref="L104:L106">
    <cfRule type="expression" dxfId="76" priority="108">
      <formula>S104=1</formula>
    </cfRule>
  </conditionalFormatting>
  <conditionalFormatting sqref="L108:L110">
    <cfRule type="expression" dxfId="75" priority="106">
      <formula>S108=1</formula>
    </cfRule>
  </conditionalFormatting>
  <conditionalFormatting sqref="L112:L114">
    <cfRule type="expression" dxfId="74" priority="104">
      <formula>S112=1</formula>
    </cfRule>
  </conditionalFormatting>
  <conditionalFormatting sqref="L116:L118">
    <cfRule type="expression" dxfId="73" priority="102">
      <formula>S116=1</formula>
    </cfRule>
  </conditionalFormatting>
  <conditionalFormatting sqref="P18:P20">
    <cfRule type="expression" dxfId="72" priority="98">
      <formula>T18=1</formula>
    </cfRule>
  </conditionalFormatting>
  <conditionalFormatting sqref="P22:P24">
    <cfRule type="expression" dxfId="71" priority="70">
      <formula>T22=1</formula>
    </cfRule>
  </conditionalFormatting>
  <conditionalFormatting sqref="P26:P28">
    <cfRule type="expression" dxfId="70" priority="67">
      <formula>T26=1</formula>
    </cfRule>
  </conditionalFormatting>
  <conditionalFormatting sqref="P30:P32">
    <cfRule type="expression" dxfId="69" priority="64">
      <formula>T30=1</formula>
    </cfRule>
  </conditionalFormatting>
  <conditionalFormatting sqref="P34:P36">
    <cfRule type="expression" dxfId="68" priority="2">
      <formula>T34=1</formula>
    </cfRule>
  </conditionalFormatting>
  <conditionalFormatting sqref="P38:P40">
    <cfRule type="expression" dxfId="67" priority="60">
      <formula>T38=1</formula>
    </cfRule>
  </conditionalFormatting>
  <conditionalFormatting sqref="P42:P44">
    <cfRule type="expression" dxfId="66" priority="57">
      <formula>T42=1</formula>
    </cfRule>
  </conditionalFormatting>
  <conditionalFormatting sqref="P46:P48">
    <cfRule type="expression" dxfId="65" priority="54">
      <formula>T46=1</formula>
    </cfRule>
  </conditionalFormatting>
  <conditionalFormatting sqref="P50:P52">
    <cfRule type="expression" dxfId="64" priority="51">
      <formula>T50=1</formula>
    </cfRule>
  </conditionalFormatting>
  <conditionalFormatting sqref="P54:P56">
    <cfRule type="expression" dxfId="63" priority="48">
      <formula>T54=1</formula>
    </cfRule>
  </conditionalFormatting>
  <conditionalFormatting sqref="P58:P60">
    <cfRule type="expression" dxfId="62" priority="45">
      <formula>T58=1</formula>
    </cfRule>
  </conditionalFormatting>
  <conditionalFormatting sqref="P62:P64">
    <cfRule type="expression" dxfId="61" priority="42">
      <formula>T62=1</formula>
    </cfRule>
  </conditionalFormatting>
  <conditionalFormatting sqref="P72:P74">
    <cfRule type="expression" dxfId="60" priority="73">
      <formula>T72=1</formula>
    </cfRule>
  </conditionalFormatting>
  <conditionalFormatting sqref="P76:P78">
    <cfRule type="expression" dxfId="59" priority="39">
      <formula>T76=1</formula>
    </cfRule>
  </conditionalFormatting>
  <conditionalFormatting sqref="P80:P82">
    <cfRule type="expression" dxfId="58" priority="36">
      <formula>T80=1</formula>
    </cfRule>
  </conditionalFormatting>
  <conditionalFormatting sqref="P84:P86">
    <cfRule type="expression" dxfId="57" priority="33">
      <formula>T84=1</formula>
    </cfRule>
  </conditionalFormatting>
  <conditionalFormatting sqref="P88:P90">
    <cfRule type="expression" dxfId="56" priority="30">
      <formula>T88=1</formula>
    </cfRule>
  </conditionalFormatting>
  <conditionalFormatting sqref="P92:P94">
    <cfRule type="expression" dxfId="55" priority="27">
      <formula>T92=1</formula>
    </cfRule>
  </conditionalFormatting>
  <conditionalFormatting sqref="P96:P98">
    <cfRule type="expression" dxfId="54" priority="24">
      <formula>T96=1</formula>
    </cfRule>
  </conditionalFormatting>
  <conditionalFormatting sqref="P100:P102">
    <cfRule type="expression" dxfId="53" priority="21">
      <formula>T100=1</formula>
    </cfRule>
  </conditionalFormatting>
  <conditionalFormatting sqref="P104:P106">
    <cfRule type="expression" dxfId="52" priority="18">
      <formula>T104=1</formula>
    </cfRule>
  </conditionalFormatting>
  <conditionalFormatting sqref="P108:P110">
    <cfRule type="expression" dxfId="51" priority="15">
      <formula>T108=1</formula>
    </cfRule>
  </conditionalFormatting>
  <conditionalFormatting sqref="P112:P114">
    <cfRule type="expression" dxfId="50" priority="12">
      <formula>T112=1</formula>
    </cfRule>
  </conditionalFormatting>
  <conditionalFormatting sqref="P116:P118">
    <cfRule type="expression" dxfId="49" priority="9">
      <formula>T116=1</formula>
    </cfRule>
  </conditionalFormatting>
  <conditionalFormatting sqref="Q18:Q20">
    <cfRule type="expression" dxfId="48" priority="97">
      <formula>T18=1</formula>
    </cfRule>
  </conditionalFormatting>
  <conditionalFormatting sqref="Q22:Q24">
    <cfRule type="expression" dxfId="47" priority="69">
      <formula>T22=1</formula>
    </cfRule>
  </conditionalFormatting>
  <conditionalFormatting sqref="Q26:Q28">
    <cfRule type="expression" dxfId="46" priority="66">
      <formula>T26=1</formula>
    </cfRule>
  </conditionalFormatting>
  <conditionalFormatting sqref="Q30:Q32">
    <cfRule type="expression" dxfId="45" priority="63">
      <formula>T30=1</formula>
    </cfRule>
  </conditionalFormatting>
  <conditionalFormatting sqref="Q34:Q36">
    <cfRule type="expression" dxfId="44" priority="1">
      <formula>T34=1</formula>
    </cfRule>
  </conditionalFormatting>
  <conditionalFormatting sqref="Q38:Q40">
    <cfRule type="expression" dxfId="43" priority="59">
      <formula>T38=1</formula>
    </cfRule>
  </conditionalFormatting>
  <conditionalFormatting sqref="Q42:Q44">
    <cfRule type="expression" dxfId="42" priority="56">
      <formula>T42=1</formula>
    </cfRule>
  </conditionalFormatting>
  <conditionalFormatting sqref="Q46:Q48">
    <cfRule type="expression" dxfId="41" priority="53">
      <formula>T46=1</formula>
    </cfRule>
  </conditionalFormatting>
  <conditionalFormatting sqref="Q50:Q52">
    <cfRule type="expression" dxfId="40" priority="50">
      <formula>T50=1</formula>
    </cfRule>
  </conditionalFormatting>
  <conditionalFormatting sqref="Q54:Q56">
    <cfRule type="expression" dxfId="39" priority="47">
      <formula>T54=1</formula>
    </cfRule>
  </conditionalFormatting>
  <conditionalFormatting sqref="Q58:Q60">
    <cfRule type="expression" dxfId="38" priority="44">
      <formula>T58=1</formula>
    </cfRule>
  </conditionalFormatting>
  <conditionalFormatting sqref="Q62:Q64">
    <cfRule type="expression" dxfId="37" priority="41">
      <formula>T62=1</formula>
    </cfRule>
  </conditionalFormatting>
  <conditionalFormatting sqref="Q72:Q74">
    <cfRule type="expression" dxfId="36" priority="72">
      <formula>T72=1</formula>
    </cfRule>
  </conditionalFormatting>
  <conditionalFormatting sqref="Q76:Q78">
    <cfRule type="expression" dxfId="35" priority="38">
      <formula>T76=1</formula>
    </cfRule>
  </conditionalFormatting>
  <conditionalFormatting sqref="Q80:Q82">
    <cfRule type="expression" dxfId="34" priority="35">
      <formula>T80=1</formula>
    </cfRule>
  </conditionalFormatting>
  <conditionalFormatting sqref="Q84:Q86">
    <cfRule type="expression" dxfId="33" priority="32">
      <formula>T84=1</formula>
    </cfRule>
  </conditionalFormatting>
  <conditionalFormatting sqref="Q88:Q90">
    <cfRule type="expression" dxfId="32" priority="29">
      <formula>T88=1</formula>
    </cfRule>
  </conditionalFormatting>
  <conditionalFormatting sqref="Q92:Q94">
    <cfRule type="expression" dxfId="31" priority="26">
      <formula>T92=1</formula>
    </cfRule>
  </conditionalFormatting>
  <conditionalFormatting sqref="Q96:Q98">
    <cfRule type="expression" dxfId="30" priority="23">
      <formula>T96=1</formula>
    </cfRule>
  </conditionalFormatting>
  <conditionalFormatting sqref="Q100:Q102">
    <cfRule type="expression" dxfId="29" priority="20">
      <formula>T100=1</formula>
    </cfRule>
  </conditionalFormatting>
  <conditionalFormatting sqref="Q104:Q106">
    <cfRule type="expression" dxfId="28" priority="17">
      <formula>T104=1</formula>
    </cfRule>
  </conditionalFormatting>
  <conditionalFormatting sqref="Q108:Q110">
    <cfRule type="expression" dxfId="27" priority="14">
      <formula>T108=1</formula>
    </cfRule>
  </conditionalFormatting>
  <conditionalFormatting sqref="Q112:Q114">
    <cfRule type="expression" dxfId="26" priority="11">
      <formula>T112=1</formula>
    </cfRule>
  </conditionalFormatting>
  <conditionalFormatting sqref="Q116:Q118">
    <cfRule type="expression" dxfId="25" priority="8">
      <formula>T116=1</formula>
    </cfRule>
  </conditionalFormatting>
  <conditionalFormatting sqref="R18:R20">
    <cfRule type="expression" dxfId="24" priority="96">
      <formula>T18=1</formula>
    </cfRule>
  </conditionalFormatting>
  <conditionalFormatting sqref="R22:R24">
    <cfRule type="expression" dxfId="23" priority="68">
      <formula>T22=1</formula>
    </cfRule>
  </conditionalFormatting>
  <conditionalFormatting sqref="R26:R28">
    <cfRule type="expression" dxfId="22" priority="65">
      <formula>T26=1</formula>
    </cfRule>
  </conditionalFormatting>
  <conditionalFormatting sqref="R30:R32">
    <cfRule type="expression" dxfId="21" priority="62">
      <formula>T30=1</formula>
    </cfRule>
  </conditionalFormatting>
  <conditionalFormatting sqref="R34:R36">
    <cfRule type="expression" dxfId="20" priority="61">
      <formula>T34=1</formula>
    </cfRule>
  </conditionalFormatting>
  <conditionalFormatting sqref="R38:R40">
    <cfRule type="expression" dxfId="19" priority="58">
      <formula>T38=1</formula>
    </cfRule>
  </conditionalFormatting>
  <conditionalFormatting sqref="R42:R44">
    <cfRule type="expression" dxfId="18" priority="55">
      <formula>T42=1</formula>
    </cfRule>
  </conditionalFormatting>
  <conditionalFormatting sqref="R46:R48">
    <cfRule type="expression" dxfId="17" priority="52">
      <formula>T46=1</formula>
    </cfRule>
  </conditionalFormatting>
  <conditionalFormatting sqref="R50:R52">
    <cfRule type="expression" dxfId="16" priority="49">
      <formula>T50=1</formula>
    </cfRule>
  </conditionalFormatting>
  <conditionalFormatting sqref="R54:R56">
    <cfRule type="expression" dxfId="15" priority="46">
      <formula>T54=1</formula>
    </cfRule>
  </conditionalFormatting>
  <conditionalFormatting sqref="R58:R60">
    <cfRule type="expression" dxfId="14" priority="43">
      <formula>T58=1</formula>
    </cfRule>
  </conditionalFormatting>
  <conditionalFormatting sqref="R62:R64">
    <cfRule type="expression" dxfId="13" priority="40">
      <formula>T62=1</formula>
    </cfRule>
  </conditionalFormatting>
  <conditionalFormatting sqref="R72:R74">
    <cfRule type="expression" dxfId="12" priority="71">
      <formula>T72=1</formula>
    </cfRule>
  </conditionalFormatting>
  <conditionalFormatting sqref="R76:R78">
    <cfRule type="expression" dxfId="11" priority="37">
      <formula>T76=1</formula>
    </cfRule>
  </conditionalFormatting>
  <conditionalFormatting sqref="R80:R82">
    <cfRule type="expression" dxfId="10" priority="34">
      <formula>T80=1</formula>
    </cfRule>
  </conditionalFormatting>
  <conditionalFormatting sqref="R84:R86">
    <cfRule type="expression" dxfId="9" priority="31">
      <formula>T84=1</formula>
    </cfRule>
  </conditionalFormatting>
  <conditionalFormatting sqref="R88:R90">
    <cfRule type="expression" dxfId="8" priority="28">
      <formula>T88=1</formula>
    </cfRule>
  </conditionalFormatting>
  <conditionalFormatting sqref="R92:R94">
    <cfRule type="expression" dxfId="7" priority="25">
      <formula>T92=1</formula>
    </cfRule>
  </conditionalFormatting>
  <conditionalFormatting sqref="R96:R98">
    <cfRule type="expression" dxfId="6" priority="22">
      <formula>T96=1</formula>
    </cfRule>
  </conditionalFormatting>
  <conditionalFormatting sqref="R100:R102">
    <cfRule type="expression" dxfId="5" priority="19">
      <formula>T100=1</formula>
    </cfRule>
  </conditionalFormatting>
  <conditionalFormatting sqref="R104:R106">
    <cfRule type="expression" dxfId="4" priority="16">
      <formula>T104=1</formula>
    </cfRule>
  </conditionalFormatting>
  <conditionalFormatting sqref="R108:R110">
    <cfRule type="expression" dxfId="3" priority="13">
      <formula>T108=1</formula>
    </cfRule>
  </conditionalFormatting>
  <conditionalFormatting sqref="R112:R114">
    <cfRule type="expression" dxfId="2" priority="10">
      <formula>T112=1</formula>
    </cfRule>
  </conditionalFormatting>
  <conditionalFormatting sqref="R116:R118">
    <cfRule type="expression" dxfId="1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0" priority="147">
      <formula>#REF!&gt;$C$14</formula>
    </cfRule>
  </conditionalFormatting>
  <dataValidations count="2">
    <dataValidation type="list" allowBlank="1" showInputMessage="1" showErrorMessage="1" sqref="C13 C67" xr:uid="{9378ACAF-E784-4586-B4EB-7BA253659D11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54D6DD63-0BC9-44ED-9E59-D72A55722629}">
      <formula1>"Oui,Non"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72E-9749-441B-8EAA-092483B0D37B}">
  <dimension ref="A1:M38"/>
  <sheetViews>
    <sheetView zoomScale="150" zoomScaleNormal="150" workbookViewId="0">
      <selection activeCell="P11" sqref="P11"/>
    </sheetView>
  </sheetViews>
  <sheetFormatPr baseColWidth="10" defaultRowHeight="14.4" outlineLevelCol="4" x14ac:dyDescent="0.3"/>
  <cols>
    <col min="2" max="2" width="42" customWidth="1"/>
    <col min="3" max="3" width="15.109375" customWidth="1"/>
    <col min="4" max="4" width="15" customWidth="1"/>
    <col min="5" max="6" width="15" hidden="1" customWidth="1" outlineLevel="1"/>
    <col min="7" max="7" width="15" hidden="1" customWidth="1" outlineLevel="2"/>
    <col min="8" max="8" width="15.33203125" hidden="1" customWidth="1" outlineLevel="2"/>
    <col min="9" max="9" width="15.109375" hidden="1" customWidth="1" outlineLevel="3"/>
    <col min="10" max="10" width="15.33203125" hidden="1" customWidth="1" outlineLevel="3"/>
    <col min="11" max="11" width="15" hidden="1" customWidth="1" outlineLevel="4"/>
    <col min="12" max="12" width="15.33203125" hidden="1" customWidth="1" outlineLevel="4"/>
    <col min="13" max="13" width="15" customWidth="1" collapsed="1"/>
  </cols>
  <sheetData>
    <row r="1" spans="1:13" x14ac:dyDescent="0.3">
      <c r="A1" s="25" t="s">
        <v>45</v>
      </c>
    </row>
    <row r="4" spans="1:13" ht="14.4" customHeight="1" x14ac:dyDescent="0.3">
      <c r="C4" s="60" t="str">
        <f>'Employé 1'!A9</f>
        <v xml:space="preserve">NOM DE L'EMPLOYÉ </v>
      </c>
      <c r="D4" s="60" t="str">
        <f>'Employé 2'!A9</f>
        <v xml:space="preserve">NOM DE L'EMPLOYÉ </v>
      </c>
      <c r="E4" s="60" t="str">
        <f>'Employé 3'!A9</f>
        <v xml:space="preserve">NOM DE L'EMPLOYÉ </v>
      </c>
      <c r="F4" s="60" t="str">
        <f>'Employé 4'!A9</f>
        <v xml:space="preserve">NOM DE L'EMPLOYÉ </v>
      </c>
      <c r="G4" s="60" t="str">
        <f>'Employé 5'!A9</f>
        <v xml:space="preserve">NOM DE L'EMPLOYÉ </v>
      </c>
      <c r="H4" s="60" t="str">
        <f>'Employé 6'!A9</f>
        <v xml:space="preserve">NOM DE L'EMPLOYÉ </v>
      </c>
      <c r="I4" s="60" t="str">
        <f>'Employé 7'!A9</f>
        <v xml:space="preserve">NOM DE L'EMPLOYÉ </v>
      </c>
      <c r="J4" s="60" t="str">
        <f>'Employé 8'!A9</f>
        <v xml:space="preserve">NOM DE L'EMPLOYÉ </v>
      </c>
      <c r="K4" s="60" t="str">
        <f>'Employé 9'!A9</f>
        <v xml:space="preserve">NOM DE L'EMPLOYÉ </v>
      </c>
      <c r="L4" s="60" t="str">
        <f>'Employé 10'!A9</f>
        <v xml:space="preserve">NOM DE L'EMPLOYÉ </v>
      </c>
      <c r="M4" s="61" t="s">
        <v>35</v>
      </c>
    </row>
    <row r="5" spans="1:13" x14ac:dyDescent="0.3"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3">
      <c r="A6" s="21" t="s">
        <v>28</v>
      </c>
      <c r="B6" s="21" t="str">
        <f>'Employé 1'!C13</f>
        <v>2024-2025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t="s">
        <v>16</v>
      </c>
      <c r="C7" s="4">
        <f>'Employé 1'!K18+'Employé 1'!K22+'Employé 1'!K26+'Employé 1'!K30+'Employé 1'!K34+'Employé 1'!K38+'Employé 1'!K42+'Employé 1'!K46+'Employé 1'!K50+'Employé 1'!K54+'Employé 1'!K58+'Employé 1'!K62+SUM('Employé 1'!U18:U64)</f>
        <v>0</v>
      </c>
      <c r="D7" s="4">
        <f>'Employé 2'!K18+'Employé 2'!K22+'Employé 2'!K26+'Employé 2'!K30+'Employé 2'!K34+'Employé 2'!K38+'Employé 2'!K42+'Employé 2'!K46+'Employé 2'!K50+'Employé 2'!K54+'Employé 2'!K58+'Employé 2'!K62+SUM('Employé 2'!U18:U64)</f>
        <v>0</v>
      </c>
      <c r="E7" s="4">
        <f>'Employé 3'!K18+'Employé 3'!K22+'Employé 3'!K26+'Employé 3'!K30+'Employé 3'!K34+'Employé 3'!K38+'Employé 3'!K42+'Employé 3'!K46+'Employé 3'!K50+'Employé 3'!K54+'Employé 3'!K58+'Employé 3'!K62+SUM('Employé 3'!U18:U64)</f>
        <v>0</v>
      </c>
      <c r="F7" s="4">
        <f>'Employé 4'!K18+'Employé 4'!K22+'Employé 4'!K26+'Employé 4'!K30+'Employé 4'!K34+'Employé 4'!K38+'Employé 4'!K42+'Employé 4'!K46+'Employé 4'!K50+'Employé 4'!K54+'Employé 4'!K58+'Employé 4'!K62+SUM('Employé 4'!U18:U64)</f>
        <v>0</v>
      </c>
      <c r="G7" s="4">
        <f>'Employé 5'!K18+'Employé 5'!K22+'Employé 5'!K26+'Employé 5'!K30+'Employé 5'!K34+'Employé 5'!K38+'Employé 5'!K42+'Employé 5'!K46+'Employé 5'!K50+'Employé 5'!K54+'Employé 5'!K58+'Employé 5'!K62+SUM('Employé 5'!U18:U64)</f>
        <v>0</v>
      </c>
      <c r="H7" s="4">
        <f>'Employé 6'!K18+'Employé 6'!K22+'Employé 6'!K26+'Employé 6'!K30+'Employé 6'!K34+'Employé 6'!K38+'Employé 6'!K42+'Employé 6'!K46+'Employé 6'!K50+'Employé 6'!K54+'Employé 6'!K58+'Employé 6'!K62+SUM('Employé 6'!U18:U64)</f>
        <v>0</v>
      </c>
      <c r="I7" s="4">
        <f>'Employé 7'!K18+'Employé 7'!K22+'Employé 7'!K26+'Employé 7'!K30+'Employé 7'!K34+'Employé 7'!K38+'Employé 7'!K42+'Employé 7'!K46+'Employé 7'!K50+'Employé 7'!K54+'Employé 7'!K58+'Employé 7'!K62+SUM('Employé 7'!U18:U64)</f>
        <v>0</v>
      </c>
      <c r="J7" s="4">
        <f>'Employé 8'!K18+'Employé 8'!K22+'Employé 8'!K26+'Employé 8'!K30+'Employé 8'!K34+'Employé 8'!K38+'Employé 8'!K42+'Employé 8'!K46+'Employé 8'!K50+'Employé 8'!K54+'Employé 8'!K58+'Employé 8'!K62+SUM('Employé 8'!U18:U64)</f>
        <v>0</v>
      </c>
      <c r="K7" s="4">
        <f>'Employé 9'!K18+'Employé 9'!K22+'Employé 9'!K26+'Employé 9'!K30+'Employé 9'!K34+'Employé 9'!K38+'Employé 9'!K42+'Employé 9'!K46+'Employé 9'!K50+'Employé 9'!K54+'Employé 9'!K58+'Employé 9'!K62+SUM('Employé 9'!U18:U64)</f>
        <v>0</v>
      </c>
      <c r="L7" s="4">
        <f>'Employé 10'!K18+'Employé 10'!K22+'Employé 10'!K26+'Employé 10'!K30+'Employé 10'!K34+'Employé 10'!K38+'Employé 10'!K42+'Employé 10'!K46+'Employé 10'!K50+'Employé 10'!K54+'Employé 10'!K58+'Employé 10'!K62+SUM('Employé 10'!U18:U64)</f>
        <v>0</v>
      </c>
      <c r="M7" s="4">
        <f>SUM(C7:L7)</f>
        <v>0</v>
      </c>
    </row>
    <row r="8" spans="1:13" x14ac:dyDescent="0.3">
      <c r="A8" t="s">
        <v>31</v>
      </c>
      <c r="C8" s="8">
        <f>SUM('Employé 1'!W18:W62)</f>
        <v>0</v>
      </c>
      <c r="D8" s="8">
        <f>SUM('Employé 2'!W18:W62)</f>
        <v>0</v>
      </c>
      <c r="E8" s="8">
        <f>SUM('Employé 3'!W18:W62)</f>
        <v>0</v>
      </c>
      <c r="F8" s="8">
        <f>SUM('Employé 4'!W18:W62)</f>
        <v>0</v>
      </c>
      <c r="G8" s="8">
        <f>SUM('Employé 5'!W18:W62)</f>
        <v>0</v>
      </c>
      <c r="H8" s="8">
        <f>SUM('Employé 6'!W18:W62)</f>
        <v>0</v>
      </c>
      <c r="I8" s="8">
        <f>SUM('Employé 7'!W18:W62)</f>
        <v>0</v>
      </c>
      <c r="J8" s="8">
        <f>SUM('Employé 8'!W18:W62)</f>
        <v>0</v>
      </c>
      <c r="K8" s="8">
        <f>SUM('Employé 9'!W18:W62)</f>
        <v>0</v>
      </c>
      <c r="L8" s="8">
        <f>SUM('Employé 10'!W18:W62)</f>
        <v>0</v>
      </c>
      <c r="M8" s="8">
        <f t="shared" ref="M8:M9" si="0">SUM(C8:L8)</f>
        <v>0</v>
      </c>
    </row>
    <row r="9" spans="1:13" x14ac:dyDescent="0.3">
      <c r="A9" t="s">
        <v>19</v>
      </c>
      <c r="C9" s="4">
        <f>C7+C8</f>
        <v>0</v>
      </c>
      <c r="D9" s="4">
        <f>D7+D8</f>
        <v>0</v>
      </c>
      <c r="E9" s="4">
        <f>E7+E8</f>
        <v>0</v>
      </c>
      <c r="F9" s="4">
        <f t="shared" ref="F9:L9" si="1">F7+F8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0"/>
        <v>0</v>
      </c>
    </row>
    <row r="10" spans="1:13" x14ac:dyDescent="0.3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3">
      <c r="A11" t="s">
        <v>36</v>
      </c>
      <c r="C11" s="1">
        <f>'Employé 1'!B18+'Employé 1'!B22+'Employé 1'!B26+'Employé 1'!B30+'Employé 1'!B34+'Employé 1'!B38+'Employé 1'!B42+'Employé 1'!B46+'Employé 1'!B50+'Employé 1'!B54+'Employé 1'!B58+'Employé 1'!B62</f>
        <v>0</v>
      </c>
      <c r="D11" s="1">
        <f>'Employé 2'!B18+'Employé 2'!B22+'Employé 2'!B26+'Employé 2'!B30+'Employé 2'!B34+'Employé 2'!B38+'Employé 2'!B42+'Employé 2'!B46+'Employé 2'!B50+'Employé 2'!B54+'Employé 2'!B58+'Employé 2'!B62</f>
        <v>0</v>
      </c>
      <c r="E11" s="1">
        <f>'Employé 3'!B18+'Employé 3'!B22+'Employé 3'!B26+'Employé 3'!B30+'Employé 3'!B34+'Employé 3'!B38+'Employé 3'!B42+'Employé 3'!B46+'Employé 3'!B50+'Employé 3'!B54+'Employé 3'!B58+'Employé 3'!B62</f>
        <v>0</v>
      </c>
      <c r="F11" s="1">
        <f>'Employé 4'!B18+'Employé 4'!B22+'Employé 4'!B26+'Employé 4'!B30+'Employé 4'!B34+'Employé 4'!B38+'Employé 4'!B42+'Employé 4'!B46+'Employé 4'!B50+'Employé 4'!B54+'Employé 4'!B58+'Employé 4'!B62</f>
        <v>0</v>
      </c>
      <c r="G11" s="1">
        <f>'Employé 5'!B18+'Employé 5'!B22+'Employé 5'!B26+'Employé 5'!B30+'Employé 5'!B34+'Employé 5'!B38+'Employé 5'!B42+'Employé 5'!B46+'Employé 5'!B50+'Employé 5'!B54+'Employé 5'!B58+'Employé 5'!B62</f>
        <v>0</v>
      </c>
      <c r="H11" s="1">
        <f>'Employé 6'!B18+'Employé 6'!B22+'Employé 6'!B26+'Employé 6'!B30+'Employé 6'!B34+'Employé 6'!B38+'Employé 6'!B42+'Employé 6'!B46+'Employé 6'!B50+'Employé 6'!B54+'Employé 6'!B58+'Employé 6'!B62</f>
        <v>0</v>
      </c>
      <c r="I11" s="1">
        <f>'Employé 7'!B18+'Employé 7'!B22+'Employé 7'!B26+'Employé 7'!B30+'Employé 7'!B34+'Employé 7'!B38+'Employé 7'!B42+'Employé 7'!B46+'Employé 7'!B50+'Employé 7'!B54+'Employé 7'!B58+'Employé 7'!B62</f>
        <v>0</v>
      </c>
      <c r="J11" s="1">
        <f>'Employé 8'!B18+'Employé 8'!B22+'Employé 8'!B26+'Employé 8'!B30+'Employé 8'!B34+'Employé 8'!B38+'Employé 8'!B42+'Employé 8'!B46+'Employé 8'!B50+'Employé 8'!B54+'Employé 8'!B58+'Employé 8'!B62</f>
        <v>0</v>
      </c>
      <c r="K11" s="1">
        <f>'Employé 9'!B18+'Employé 9'!B22+'Employé 9'!B26+'Employé 9'!B30+'Employé 9'!B34+'Employé 9'!B38+'Employé 9'!B42+'Employé 9'!B46+'Employé 9'!B50+'Employé 9'!B54+'Employé 9'!B58+'Employé 9'!B62</f>
        <v>0</v>
      </c>
      <c r="L11" s="1">
        <f>'Employé 10'!B18+'Employé 10'!B22+'Employé 10'!B26+'Employé 10'!B30+'Employé 10'!B34+'Employé 10'!B38+'Employé 10'!B42+'Employé 10'!B46+'Employé 10'!B50+'Employé 10'!B54+'Employé 10'!B58+'Employé 10'!B62</f>
        <v>0</v>
      </c>
      <c r="M11" s="1">
        <f>SUM(C11:L11)</f>
        <v>0</v>
      </c>
    </row>
    <row r="12" spans="1:13" x14ac:dyDescent="0.3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">
      <c r="A13" t="s">
        <v>10</v>
      </c>
      <c r="C13" s="1">
        <f>'Employé 1'!C18+'Employé 1'!C22+'Employé 1'!C26+'Employé 1'!C30+'Employé 1'!C34+'Employé 1'!C38+'Employé 1'!C42+'Employé 1'!C46+'Employé 1'!C50+'Employé 1'!C54+'Employé 1'!C58+'Employé 1'!C62</f>
        <v>0</v>
      </c>
      <c r="D13" s="1">
        <f>'Employé 2'!C18+'Employé 2'!C22+'Employé 2'!C26+'Employé 2'!C30+'Employé 2'!C34+'Employé 2'!C38+'Employé 2'!C42+'Employé 2'!C46+'Employé 2'!C50+'Employé 2'!C54+'Employé 2'!C58+'Employé 2'!C62</f>
        <v>0</v>
      </c>
      <c r="E13" s="1">
        <f>'Employé 3'!C18+'Employé 3'!C22+'Employé 3'!C26+'Employé 3'!C30+'Employé 3'!C34+'Employé 3'!C38+'Employé 3'!C42+'Employé 3'!C46+'Employé 3'!C50+'Employé 3'!C54+'Employé 3'!C58+'Employé 3'!C62</f>
        <v>0</v>
      </c>
      <c r="F13" s="1">
        <f>'Employé 4'!C18+'Employé 4'!C22+'Employé 4'!C26+'Employé 4'!C30+'Employé 4'!C34+'Employé 4'!C38+'Employé 4'!C42+'Employé 4'!C46+'Employé 4'!C50+'Employé 4'!C54+'Employé 4'!C58+'Employé 4'!C62</f>
        <v>0</v>
      </c>
      <c r="G13" s="1">
        <f>'Employé 5'!C18+'Employé 5'!C22+'Employé 5'!C26+'Employé 5'!C30+'Employé 5'!C34+'Employé 5'!C38+'Employé 5'!C42+'Employé 5'!C46+'Employé 5'!C50+'Employé 5'!C54+'Employé 5'!C58+'Employé 5'!C62</f>
        <v>0</v>
      </c>
      <c r="H13" s="1">
        <f>'Employé 6'!C18+'Employé 6'!C22+'Employé 6'!C26+'Employé 6'!C30+'Employé 6'!C34+'Employé 6'!C38+'Employé 6'!C42+'Employé 6'!C46+'Employé 6'!C50+'Employé 6'!C54+'Employé 6'!C58+'Employé 6'!C62</f>
        <v>0</v>
      </c>
      <c r="I13" s="1">
        <f>'Employé 7'!C18+'Employé 7'!C22+'Employé 7'!C26+'Employé 7'!C30+'Employé 7'!C34+'Employé 7'!C38+'Employé 7'!C42+'Employé 7'!C46+'Employé 7'!C50+'Employé 7'!C54+'Employé 7'!C58+'Employé 7'!C62</f>
        <v>0</v>
      </c>
      <c r="J13" s="1">
        <f>'Employé 8'!C18+'Employé 8'!C22+'Employé 8'!C26+'Employé 8'!C30+'Employé 8'!C34+'Employé 8'!C38+'Employé 8'!C42+'Employé 8'!C46+'Employé 8'!C50+'Employé 8'!C54+'Employé 8'!C58+'Employé 8'!C62</f>
        <v>0</v>
      </c>
      <c r="K13" s="1">
        <f>'Employé 9'!C18+'Employé 9'!C22+'Employé 9'!C26+'Employé 9'!C30+'Employé 9'!C34+'Employé 9'!C38+'Employé 9'!C42+'Employé 9'!C46+'Employé 9'!C50+'Employé 9'!C54+'Employé 9'!C58+'Employé 9'!C62</f>
        <v>0</v>
      </c>
      <c r="L13" s="1">
        <f>'Employé 10'!C18+'Employé 10'!C22+'Employé 10'!C26+'Employé 10'!C30+'Employé 10'!C34+'Employé 10'!C38+'Employé 10'!C42+'Employé 10'!C46+'Employé 10'!C50+'Employé 10'!C54+'Employé 10'!C58+'Employé 10'!C62</f>
        <v>0</v>
      </c>
      <c r="M13" s="1">
        <f>SUM(C13:L13)</f>
        <v>0</v>
      </c>
    </row>
    <row r="14" spans="1:13" ht="15" thickBot="1" x14ac:dyDescent="0.35">
      <c r="A14" t="s">
        <v>13</v>
      </c>
      <c r="C14" s="20">
        <f>'Employé 1'!D18+'Employé 1'!D22+'Employé 1'!D26+'Employé 1'!D30+'Employé 1'!D34+'Employé 1'!D38+'Employé 1'!D42+'Employé 1'!D46+'Employé 1'!D50+'Employé 1'!D54+'Employé 1'!D58+'Employé 1'!D62</f>
        <v>0</v>
      </c>
      <c r="D14" s="20">
        <f>'Employé 2'!D18+'Employé 2'!D22+'Employé 2'!D26+'Employé 2'!D30+'Employé 2'!D34+'Employé 2'!D38+'Employé 2'!D42+'Employé 2'!D46+'Employé 2'!D50+'Employé 2'!D54+'Employé 2'!D58+'Employé 2'!D62</f>
        <v>0</v>
      </c>
      <c r="E14" s="20">
        <f>'Employé 3'!D18+'Employé 3'!D22+'Employé 3'!D26+'Employé 3'!D30+'Employé 3'!D34+'Employé 3'!D38+'Employé 3'!D42+'Employé 3'!D46+'Employé 3'!D50+'Employé 3'!D54+'Employé 3'!D58+'Employé 3'!D62</f>
        <v>0</v>
      </c>
      <c r="F14" s="20">
        <f>'Employé 4'!D18+'Employé 4'!D22+'Employé 4'!D26+'Employé 4'!D30+'Employé 4'!D34+'Employé 4'!D38+'Employé 4'!D42+'Employé 4'!D46+'Employé 4'!D50+'Employé 4'!D54+'Employé 4'!D58+'Employé 4'!D62</f>
        <v>0</v>
      </c>
      <c r="G14" s="20">
        <f>'Employé 5'!D18+'Employé 5'!D22+'Employé 5'!D26+'Employé 5'!D30+'Employé 5'!D34+'Employé 5'!D38+'Employé 5'!D42+'Employé 5'!D46+'Employé 5'!D50+'Employé 5'!D54+'Employé 5'!D58+'Employé 5'!D62</f>
        <v>0</v>
      </c>
      <c r="H14" s="20">
        <f>'Employé 6'!D18+'Employé 6'!D22+'Employé 6'!D26+'Employé 6'!D30+'Employé 6'!D34+'Employé 6'!D38+'Employé 6'!D42+'Employé 6'!D46+'Employé 6'!D50+'Employé 6'!D54+'Employé 6'!D58+'Employé 6'!D62</f>
        <v>0</v>
      </c>
      <c r="I14" s="20">
        <f>'Employé 7'!D18+'Employé 7'!D22+'Employé 7'!D26+'Employé 7'!D30+'Employé 7'!D34+'Employé 7'!D38+'Employé 7'!D42+'Employé 7'!D46+'Employé 7'!D50+'Employé 7'!D54+'Employé 7'!D58+'Employé 7'!D62</f>
        <v>0</v>
      </c>
      <c r="J14" s="20">
        <f>'Employé 8'!D18+'Employé 8'!D22+'Employé 8'!D26+'Employé 8'!D30+'Employé 8'!D34+'Employé 8'!D38+'Employé 8'!D42+'Employé 8'!D46+'Employé 8'!D50+'Employé 8'!D54+'Employé 8'!D58+'Employé 8'!D62</f>
        <v>0</v>
      </c>
      <c r="K14" s="20">
        <f>'Employé 9'!D18+'Employé 9'!D22+'Employé 9'!D26+'Employé 9'!D30+'Employé 9'!D34+'Employé 9'!D38+'Employé 9'!D42+'Employé 9'!D46+'Employé 9'!D50+'Employé 9'!D54+'Employé 9'!D58+'Employé 9'!D62</f>
        <v>0</v>
      </c>
      <c r="L14" s="20">
        <f>'Employé 10'!D18+'Employé 10'!D22+'Employé 10'!D26+'Employé 10'!D30+'Employé 10'!D34+'Employé 10'!D38+'Employé 10'!D42+'Employé 10'!D46+'Employé 10'!D50+'Employé 10'!D54+'Employé 10'!D58+'Employé 10'!D62</f>
        <v>0</v>
      </c>
      <c r="M14" s="20">
        <f>SUM(C14:L14)</f>
        <v>0</v>
      </c>
    </row>
    <row r="15" spans="1:13" x14ac:dyDescent="0.3">
      <c r="A15" t="s">
        <v>46</v>
      </c>
      <c r="C15" s="1">
        <f>C13-C14</f>
        <v>0</v>
      </c>
      <c r="D15" s="1">
        <f>D13-D14</f>
        <v>0</v>
      </c>
      <c r="E15" s="1">
        <f>E13-E14</f>
        <v>0</v>
      </c>
      <c r="F15" s="1">
        <f t="shared" ref="F15:L15" si="2">F13-F14</f>
        <v>0</v>
      </c>
      <c r="G15" s="1">
        <f t="shared" si="2"/>
        <v>0</v>
      </c>
      <c r="H15" s="1">
        <f t="shared" si="2"/>
        <v>0</v>
      </c>
      <c r="I15" s="1">
        <f t="shared" si="2"/>
        <v>0</v>
      </c>
      <c r="J15" s="1">
        <f t="shared" si="2"/>
        <v>0</v>
      </c>
      <c r="K15" s="1">
        <f t="shared" si="2"/>
        <v>0</v>
      </c>
      <c r="L15" s="1">
        <f t="shared" si="2"/>
        <v>0</v>
      </c>
      <c r="M15" s="1">
        <f>SUM(C15:L15)</f>
        <v>0</v>
      </c>
    </row>
    <row r="16" spans="1:13" x14ac:dyDescent="0.3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6.4" customHeight="1" x14ac:dyDescent="0.3">
      <c r="A17" s="59" t="s">
        <v>15</v>
      </c>
      <c r="B17" s="59"/>
      <c r="C17" s="1">
        <f>'Employé 1'!F18+'Employé 1'!F22+'Employé 1'!F26+'Employé 1'!F30+'Employé 1'!F34+'Employé 1'!F38+'Employé 1'!F42+'Employé 1'!F46+'Employé 1'!F50+'Employé 1'!F54+'Employé 1'!F58+'Employé 1'!F62</f>
        <v>0</v>
      </c>
      <c r="D17" s="1">
        <f>'Employé 2'!F18+'Employé 2'!F22+'Employé 2'!F26+'Employé 2'!F30+'Employé 2'!F34+'Employé 2'!F38+'Employé 2'!F42+'Employé 2'!F46+'Employé 2'!F50+'Employé 2'!F54+'Employé 2'!F58+'Employé 2'!F62</f>
        <v>0</v>
      </c>
      <c r="E17" s="1">
        <f>'Employé 3'!F18+'Employé 3'!F22+'Employé 3'!F26+'Employé 3'!F30+'Employé 3'!F34+'Employé 3'!F38+'Employé 3'!F42+'Employé 3'!F46+'Employé 3'!F50+'Employé 3'!F54+'Employé 3'!F58+'Employé 3'!F62</f>
        <v>0</v>
      </c>
      <c r="F17" s="1">
        <f>'Employé 4'!F18+'Employé 4'!F22+'Employé 4'!F26+'Employé 4'!F30+'Employé 4'!F34+'Employé 4'!F38+'Employé 4'!F42+'Employé 4'!F46+'Employé 4'!F50+'Employé 4'!F54+'Employé 4'!F58+'Employé 4'!F62</f>
        <v>0</v>
      </c>
      <c r="G17" s="1">
        <f>'Employé 5'!F18+'Employé 5'!F22+'Employé 5'!F26+'Employé 5'!F30+'Employé 5'!F34+'Employé 5'!F38+'Employé 5'!F42+'Employé 5'!F46+'Employé 5'!F50+'Employé 5'!F54+'Employé 5'!F58+'Employé 5'!F62</f>
        <v>0</v>
      </c>
      <c r="H17" s="1">
        <f>'Employé 6'!F18+'Employé 6'!F22+'Employé 6'!F26+'Employé 6'!F30+'Employé 6'!F34+'Employé 6'!F38+'Employé 6'!F42+'Employé 6'!F46+'Employé 6'!F50+'Employé 6'!F54+'Employé 6'!F58+'Employé 6'!F62</f>
        <v>0</v>
      </c>
      <c r="I17" s="1">
        <f>'Employé 7'!F18+'Employé 7'!F22+'Employé 7'!F26+'Employé 7'!F30+'Employé 7'!F34+'Employé 7'!F38+'Employé 7'!F42+'Employé 7'!F46+'Employé 7'!F50+'Employé 7'!F54+'Employé 7'!F58+'Employé 7'!F62</f>
        <v>0</v>
      </c>
      <c r="J17" s="1">
        <f>'Employé 8'!F18+'Employé 8'!F22+'Employé 8'!F26+'Employé 8'!F30+'Employé 8'!F34+'Employé 8'!F38+'Employé 8'!F42+'Employé 8'!F46+'Employé 8'!F50+'Employé 8'!F54+'Employé 8'!F58+'Employé 8'!F62</f>
        <v>0</v>
      </c>
      <c r="K17" s="1">
        <f>'Employé 9'!F18+'Employé 9'!F22+'Employé 9'!F26+'Employé 9'!F30+'Employé 9'!F34+'Employé 9'!F38+'Employé 9'!F42+'Employé 9'!F46+'Employé 9'!F50+'Employé 9'!F54+'Employé 9'!F58+'Employé 9'!F62</f>
        <v>0</v>
      </c>
      <c r="L17" s="1">
        <f>'Employé 10'!F18+'Employé 10'!F22+'Employé 10'!F26+'Employé 10'!F30+'Employé 10'!F34+'Employé 10'!F38+'Employé 10'!F42+'Employé 10'!F46+'Employé 10'!F50+'Employé 10'!F54+'Employé 10'!F58+'Employé 10'!F62</f>
        <v>0</v>
      </c>
      <c r="M17" s="1">
        <f>SUM(C17:L17)</f>
        <v>0</v>
      </c>
    </row>
    <row r="18" spans="1:13" x14ac:dyDescent="0.3">
      <c r="A18" s="19"/>
      <c r="B18" s="1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">
      <c r="A19" s="27" t="s">
        <v>37</v>
      </c>
      <c r="B19" s="19"/>
      <c r="C19" s="1">
        <f>C14+C17</f>
        <v>0</v>
      </c>
      <c r="D19" s="1">
        <f t="shared" ref="D19:L19" si="3">D14+D17</f>
        <v>0</v>
      </c>
      <c r="E19" s="1">
        <f t="shared" si="3"/>
        <v>0</v>
      </c>
      <c r="F19" s="1">
        <f t="shared" si="3"/>
        <v>0</v>
      </c>
      <c r="G19" s="1">
        <f t="shared" si="3"/>
        <v>0</v>
      </c>
      <c r="H19" s="1">
        <f t="shared" si="3"/>
        <v>0</v>
      </c>
      <c r="I19" s="1">
        <f t="shared" si="3"/>
        <v>0</v>
      </c>
      <c r="J19" s="1">
        <f t="shared" si="3"/>
        <v>0</v>
      </c>
      <c r="K19" s="1">
        <f t="shared" si="3"/>
        <v>0</v>
      </c>
      <c r="L19" s="1">
        <f t="shared" si="3"/>
        <v>0</v>
      </c>
      <c r="M19" s="1">
        <f>SUM(C19:L19)</f>
        <v>0</v>
      </c>
    </row>
    <row r="20" spans="1:13" x14ac:dyDescent="0.3">
      <c r="A20" s="19"/>
      <c r="B20" s="1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">
      <c r="A21" t="s">
        <v>32</v>
      </c>
      <c r="B21" s="19"/>
      <c r="C21" s="23">
        <f>SUM('Employé 1'!X18:X67)</f>
        <v>0</v>
      </c>
      <c r="D21" s="23">
        <f>SUM('Employé 2'!X18:X67)</f>
        <v>0</v>
      </c>
      <c r="E21" s="23">
        <f>SUM('Employé 3'!X18:X67)</f>
        <v>0</v>
      </c>
      <c r="F21" s="23">
        <f>SUM('Employé 4'!X18:X67)</f>
        <v>0</v>
      </c>
      <c r="G21" s="23">
        <f>SUM('Employé 5'!X18:X67)</f>
        <v>0</v>
      </c>
      <c r="H21" s="23">
        <f>SUM('Employé 6'!X18:X67)</f>
        <v>0</v>
      </c>
      <c r="I21" s="23">
        <f>SUM('Employé 7'!X18:X67)</f>
        <v>0</v>
      </c>
      <c r="J21" s="23">
        <f>SUM('Employé 8'!X18:X67)</f>
        <v>0</v>
      </c>
      <c r="K21" s="23">
        <f>SUM('Employé 9'!X18:X67)</f>
        <v>0</v>
      </c>
      <c r="L21" s="23">
        <f>SUM('Employé 10'!X18:X67)</f>
        <v>0</v>
      </c>
      <c r="M21" s="23">
        <f>SUM(C21:L21)</f>
        <v>0</v>
      </c>
    </row>
    <row r="23" spans="1:13" x14ac:dyDescent="0.3">
      <c r="A23" s="21" t="s">
        <v>29</v>
      </c>
      <c r="B23" s="21" t="str">
        <f>'Employé 1'!C67</f>
        <v>2025-2026</v>
      </c>
    </row>
    <row r="24" spans="1:13" x14ac:dyDescent="0.3">
      <c r="A24" t="s">
        <v>16</v>
      </c>
      <c r="C24" s="6">
        <f>'Employé 1'!K72+'Employé 1'!K76+'Employé 1'!K80+'Employé 1'!K84+'Employé 1'!K88+'Employé 1'!K92+'Employé 1'!K96+'Employé 1'!K100+'Employé 1'!K104+'Employé 1'!K108+'Employé 1'!K112+'Employé 1'!K116+SUM('Employé 1'!U72:U118)</f>
        <v>0</v>
      </c>
      <c r="D24" s="6">
        <f>'Employé 2'!K72+'Employé 2'!K76+'Employé 2'!K80+'Employé 2'!K84+'Employé 2'!K88+'Employé 2'!K92+'Employé 2'!K96+'Employé 2'!K100+'Employé 2'!K104+'Employé 2'!K108+'Employé 2'!K112+'Employé 2'!K116+SUM('Employé 2'!U72:U118)</f>
        <v>0</v>
      </c>
      <c r="E24" s="6">
        <f>'Employé 3'!K72+'Employé 3'!K76+'Employé 3'!K80+'Employé 3'!K84+'Employé 3'!K88+'Employé 3'!K92+'Employé 3'!K96+'Employé 3'!K100+'Employé 3'!K104+'Employé 3'!K108+'Employé 3'!K112+'Employé 3'!K116+SUM('Employé 3'!U72:U118)</f>
        <v>0</v>
      </c>
      <c r="F24" s="6">
        <f>'Employé 4'!K72+'Employé 4'!K76+'Employé 4'!K80+'Employé 4'!K84+'Employé 4'!K88+'Employé 4'!K92+'Employé 4'!K96+'Employé 4'!K100+'Employé 4'!K104+'Employé 4'!K108+'Employé 4'!K112+'Employé 4'!K116+SUM('Employé 4'!U72:U118)</f>
        <v>0</v>
      </c>
      <c r="G24" s="6">
        <f>'Employé 5'!K72+'Employé 5'!K76+'Employé 5'!K80+'Employé 5'!K84+'Employé 5'!K88+'Employé 5'!K92+'Employé 5'!K96+'Employé 5'!K100+'Employé 5'!K104+'Employé 5'!K108+'Employé 5'!K112+'Employé 5'!K116+SUM('Employé 5'!U72:U118)</f>
        <v>0</v>
      </c>
      <c r="H24" s="6">
        <f>'Employé 6'!K72+'Employé 6'!K76+'Employé 6'!K80+'Employé 6'!K84+'Employé 6'!K88+'Employé 6'!K92+'Employé 6'!K96+'Employé 6'!K100+'Employé 6'!K104+'Employé 6'!K108+'Employé 6'!K112+'Employé 6'!K116+SUM('Employé 6'!U72:U118)</f>
        <v>0</v>
      </c>
      <c r="I24" s="6">
        <f>'Employé 7'!K72+'Employé 7'!K76+'Employé 7'!K80+'Employé 7'!K84+'Employé 7'!K88+'Employé 7'!K92+'Employé 7'!K96+'Employé 7'!K100+'Employé 7'!K104+'Employé 7'!K108+'Employé 7'!K112+'Employé 7'!K116+SUM('Employé 7'!U72:U118)</f>
        <v>0</v>
      </c>
      <c r="J24" s="6">
        <f>'Employé 8'!K72+'Employé 8'!K76+'Employé 8'!K80+'Employé 8'!K84+'Employé 8'!K88+'Employé 8'!K92+'Employé 8'!K96+'Employé 8'!K100+'Employé 8'!K104+'Employé 8'!K108+'Employé 8'!K112+'Employé 8'!K116+SUM('Employé 8'!U72:U118)</f>
        <v>0</v>
      </c>
      <c r="K24" s="6">
        <f>'Employé 9'!K72+'Employé 9'!K76+'Employé 9'!K80+'Employé 9'!K84+'Employé 9'!K88+'Employé 9'!K92+'Employé 9'!K96+'Employé 9'!K100+'Employé 9'!K104+'Employé 9'!K108+'Employé 9'!K112+'Employé 9'!K116+SUM('Employé 9'!U72:U118)</f>
        <v>0</v>
      </c>
      <c r="L24" s="6">
        <f>'Employé 10'!K72+'Employé 10'!K76+'Employé 10'!K80+'Employé 10'!K84+'Employé 10'!K88+'Employé 10'!K92+'Employé 10'!K96+'Employé 10'!K100+'Employé 10'!K104+'Employé 10'!K108+'Employé 10'!K112+'Employé 10'!K116+SUM('Employé 10'!U72:U118)</f>
        <v>0</v>
      </c>
      <c r="M24" s="6">
        <f>SUM(C24:L24)</f>
        <v>0</v>
      </c>
    </row>
    <row r="25" spans="1:13" x14ac:dyDescent="0.3">
      <c r="A25" t="s">
        <v>47</v>
      </c>
      <c r="C25" s="22">
        <f>SUM('Employé 1'!W72:W116)</f>
        <v>0</v>
      </c>
      <c r="D25" s="22">
        <f>SUM('Employé 2'!W72:W116)</f>
        <v>0</v>
      </c>
      <c r="E25" s="22">
        <f>SUM('Employé 3'!W72:W116)</f>
        <v>0</v>
      </c>
      <c r="F25" s="22">
        <f>SUM('Employé 4'!W72:W116)</f>
        <v>0</v>
      </c>
      <c r="G25" s="22">
        <f>SUM('Employé 5'!W72:W116)</f>
        <v>0</v>
      </c>
      <c r="H25" s="22">
        <f>SUM('Employé 6'!W72:W116)</f>
        <v>0</v>
      </c>
      <c r="I25" s="22">
        <f>SUM('Employé 7'!W72:W116)</f>
        <v>0</v>
      </c>
      <c r="J25" s="22">
        <f>SUM('Employé 8'!W72:W116)</f>
        <v>0</v>
      </c>
      <c r="K25" s="22">
        <f>SUM('Employé 9'!W72:W116)</f>
        <v>0</v>
      </c>
      <c r="L25" s="22">
        <f>SUM('Employé 10'!W72:W116)</f>
        <v>0</v>
      </c>
      <c r="M25" s="22">
        <f>SUM(C25:L25)</f>
        <v>0</v>
      </c>
    </row>
    <row r="26" spans="1:13" x14ac:dyDescent="0.3">
      <c r="A26" t="s">
        <v>19</v>
      </c>
      <c r="C26" s="4">
        <f>C24+C25</f>
        <v>0</v>
      </c>
      <c r="D26" s="4">
        <f>C24+C25</f>
        <v>0</v>
      </c>
      <c r="E26" s="4">
        <f>D24+D25</f>
        <v>0</v>
      </c>
      <c r="F26" s="4">
        <f t="shared" ref="F26:L26" si="4">E24+E25</f>
        <v>0</v>
      </c>
      <c r="G26" s="4">
        <f t="shared" si="4"/>
        <v>0</v>
      </c>
      <c r="H26" s="4">
        <f t="shared" si="4"/>
        <v>0</v>
      </c>
      <c r="I26" s="4">
        <f t="shared" si="4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6">
        <f>SUM(C26:L26)</f>
        <v>0</v>
      </c>
    </row>
    <row r="28" spans="1:13" x14ac:dyDescent="0.3">
      <c r="A28" t="s">
        <v>36</v>
      </c>
      <c r="C28" s="1">
        <f>'Employé 1'!B72+'Employé 1'!B76+'Employé 1'!B80+'Employé 1'!B84+'Employé 1'!B88+'Employé 1'!B92+'Employé 1'!B96+'Employé 1'!B100+'Employé 1'!B104+'Employé 1'!B108+'Employé 1'!B112+'Employé 1'!B116</f>
        <v>0</v>
      </c>
      <c r="D28" s="1">
        <f>'Employé 2'!B72+'Employé 2'!B76+'Employé 2'!B80+'Employé 2'!B84+'Employé 2'!B88+'Employé 2'!B92+'Employé 2'!B96+'Employé 2'!B100+'Employé 2'!B104+'Employé 2'!B108+'Employé 2'!B112+'Employé 2'!B116</f>
        <v>0</v>
      </c>
      <c r="E28" s="1">
        <f>'Employé 3'!B72+'Employé 3'!B76+'Employé 3'!B80+'Employé 3'!B84+'Employé 3'!B88+'Employé 3'!B92+'Employé 3'!B96+'Employé 3'!B100+'Employé 3'!B104+'Employé 3'!B108+'Employé 3'!B112+'Employé 3'!B116</f>
        <v>0</v>
      </c>
      <c r="F28" s="1">
        <f>'Employé 4'!B72+'Employé 4'!B76+'Employé 4'!B80+'Employé 4'!B84+'Employé 4'!B88+'Employé 4'!B92+'Employé 4'!B96+'Employé 4'!B100+'Employé 4'!B104+'Employé 4'!B108+'Employé 4'!B112+'Employé 4'!B116</f>
        <v>0</v>
      </c>
      <c r="G28" s="1">
        <f>'Employé 5'!B72+'Employé 5'!B76+'Employé 5'!B80+'Employé 5'!B84+'Employé 5'!B88+'Employé 5'!B92+'Employé 5'!B96+'Employé 5'!B100+'Employé 5'!B104+'Employé 5'!B108+'Employé 5'!B112+'Employé 5'!B116</f>
        <v>0</v>
      </c>
      <c r="H28" s="1">
        <f>'Employé 6'!B72+'Employé 6'!B76+'Employé 6'!B80+'Employé 6'!B84+'Employé 6'!B88+'Employé 6'!B92+'Employé 6'!B96+'Employé 6'!B100+'Employé 6'!B104+'Employé 6'!B108+'Employé 6'!B112+'Employé 6'!B116</f>
        <v>0</v>
      </c>
      <c r="I28" s="1">
        <f>'Employé 7'!B72+'Employé 7'!B76+'Employé 7'!B80+'Employé 7'!B84+'Employé 7'!B88+'Employé 7'!B92+'Employé 7'!B96+'Employé 7'!B100+'Employé 7'!B104+'Employé 7'!B108+'Employé 7'!B112+'Employé 7'!B116</f>
        <v>0</v>
      </c>
      <c r="J28" s="1">
        <f>'Employé 8'!B72+'Employé 8'!B76+'Employé 8'!B80+'Employé 8'!B84+'Employé 8'!B88+'Employé 8'!B92+'Employé 8'!B96+'Employé 8'!B100+'Employé 8'!B104+'Employé 8'!B108+'Employé 8'!B112+'Employé 8'!B116</f>
        <v>0</v>
      </c>
      <c r="K28" s="1">
        <f>'Employé 9'!B72+'Employé 9'!B76+'Employé 9'!B80+'Employé 9'!B84+'Employé 9'!B88+'Employé 9'!B92+'Employé 9'!B96+'Employé 9'!B100+'Employé 9'!B104+'Employé 9'!B108+'Employé 9'!B112+'Employé 9'!B116</f>
        <v>0</v>
      </c>
      <c r="L28" s="1">
        <f>'Employé 10'!B72+'Employé 10'!B76+'Employé 10'!B80+'Employé 10'!B84+'Employé 10'!B88+'Employé 10'!B92+'Employé 10'!B96+'Employé 10'!B100+'Employé 10'!B104+'Employé 10'!B108+'Employé 10'!B112+'Employé 10'!B116</f>
        <v>0</v>
      </c>
      <c r="M28" s="1">
        <f>SUM(C28:L28)</f>
        <v>0</v>
      </c>
    </row>
    <row r="29" spans="1:13" x14ac:dyDescent="0.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t="s">
        <v>10</v>
      </c>
      <c r="C30" s="1">
        <f>'Employé 1'!C72+'Employé 1'!C76+'Employé 1'!C80+'Employé 1'!C84+'Employé 1'!C88+'Employé 1'!C92+'Employé 1'!C96+'Employé 1'!C100+'Employé 1'!C104+'Employé 1'!C108+'Employé 1'!C112+'Employé 1'!C116</f>
        <v>0</v>
      </c>
      <c r="D30" s="1">
        <f>'Employé 2'!C72+'Employé 2'!C76+'Employé 2'!C80+'Employé 2'!C84+'Employé 2'!C88+'Employé 2'!C92+'Employé 2'!C96+'Employé 2'!C100+'Employé 2'!C104+'Employé 2'!C108+'Employé 2'!C112+'Employé 2'!C116</f>
        <v>0</v>
      </c>
      <c r="E30" s="1">
        <f>'Employé 3'!C72+'Employé 3'!C76+'Employé 3'!C80+'Employé 3'!C84+'Employé 3'!C88+'Employé 3'!C92+'Employé 3'!C96+'Employé 3'!C100+'Employé 3'!C104+'Employé 3'!C108+'Employé 3'!C112+'Employé 3'!C116</f>
        <v>0</v>
      </c>
      <c r="F30" s="1">
        <f>'Employé 4'!C72+'Employé 4'!C76+'Employé 4'!C80+'Employé 4'!C84+'Employé 4'!C88+'Employé 4'!C92+'Employé 4'!C96+'Employé 4'!C100+'Employé 4'!C104+'Employé 4'!C108+'Employé 4'!C112+'Employé 4'!C116</f>
        <v>0</v>
      </c>
      <c r="G30" s="1">
        <f>'Employé 5'!C72+'Employé 5'!C76+'Employé 5'!C80+'Employé 5'!C84+'Employé 5'!C88+'Employé 5'!C92+'Employé 5'!C96+'Employé 5'!C100+'Employé 5'!C104+'Employé 5'!C108+'Employé 5'!C112+'Employé 5'!C116</f>
        <v>0</v>
      </c>
      <c r="H30" s="1">
        <f>'Employé 6'!C72+'Employé 6'!C76+'Employé 6'!C80+'Employé 6'!C84+'Employé 6'!C88+'Employé 6'!C92+'Employé 6'!C96+'Employé 6'!C100+'Employé 6'!C104+'Employé 6'!C108+'Employé 6'!C112+'Employé 6'!C116</f>
        <v>0</v>
      </c>
      <c r="I30" s="1">
        <f>'Employé 7'!C72+'Employé 7'!C76+'Employé 7'!C80+'Employé 7'!C84+'Employé 7'!C88+'Employé 7'!C92+'Employé 7'!C96+'Employé 7'!C100+'Employé 7'!C104+'Employé 7'!C108+'Employé 7'!C112+'Employé 7'!C116</f>
        <v>0</v>
      </c>
      <c r="J30" s="1">
        <f>'Employé 8'!C72+'Employé 8'!C76+'Employé 8'!C80+'Employé 8'!C84+'Employé 8'!C88+'Employé 8'!C92+'Employé 8'!C96+'Employé 8'!C100+'Employé 8'!C104+'Employé 8'!C108+'Employé 8'!C112+'Employé 8'!C116</f>
        <v>0</v>
      </c>
      <c r="K30" s="1">
        <f>'Employé 9'!C72+'Employé 9'!C76+'Employé 9'!C80+'Employé 9'!C84+'Employé 9'!C88+'Employé 9'!C92+'Employé 9'!C96+'Employé 9'!C100+'Employé 9'!C104+'Employé 9'!C108+'Employé 9'!C112+'Employé 9'!C116</f>
        <v>0</v>
      </c>
      <c r="L30" s="1">
        <f>'Employé 10'!C72+'Employé 10'!C76+'Employé 10'!C80+'Employé 10'!C84+'Employé 10'!C88+'Employé 10'!C92+'Employé 10'!C96+'Employé 10'!C100+'Employé 10'!C104+'Employé 10'!C108+'Employé 10'!C112+'Employé 10'!C116</f>
        <v>0</v>
      </c>
      <c r="M30" s="1">
        <f>SUM(C30:L30)</f>
        <v>0</v>
      </c>
    </row>
    <row r="31" spans="1:13" ht="15" thickBot="1" x14ac:dyDescent="0.35">
      <c r="A31" t="s">
        <v>13</v>
      </c>
      <c r="C31" s="20">
        <f>'Employé 1'!D72+'Employé 1'!D76+'Employé 1'!D80+'Employé 1'!D84+'Employé 1'!D88+'Employé 1'!D92+'Employé 1'!D96+'Employé 1'!D100+'Employé 1'!D104+'Employé 1'!D108+'Employé 1'!D112+'Employé 1'!D116</f>
        <v>0</v>
      </c>
      <c r="D31" s="20">
        <f>'Employé 2'!D72+'Employé 2'!D76+'Employé 2'!D80+'Employé 2'!D84+'Employé 2'!D88+'Employé 2'!D92+'Employé 2'!D96+'Employé 2'!D100+'Employé 2'!D104+'Employé 2'!D108+'Employé 2'!D112+'Employé 2'!D116</f>
        <v>0</v>
      </c>
      <c r="E31" s="20">
        <f>'Employé 3'!D72+'Employé 3'!D76+'Employé 3'!D80+'Employé 3'!D84+'Employé 3'!D88+'Employé 3'!D92+'Employé 3'!D96+'Employé 3'!D100+'Employé 3'!D104+'Employé 3'!D108+'Employé 3'!D112+'Employé 3'!D116</f>
        <v>0</v>
      </c>
      <c r="F31" s="20">
        <f>'Employé 4'!D72+'Employé 4'!D76+'Employé 4'!D80+'Employé 4'!D84+'Employé 4'!D88+'Employé 4'!D92+'Employé 4'!D96+'Employé 4'!D100+'Employé 4'!D104+'Employé 4'!D108+'Employé 4'!D112+'Employé 4'!D116</f>
        <v>0</v>
      </c>
      <c r="G31" s="20">
        <f>'Employé 5'!D72+'Employé 5'!D76+'Employé 5'!D80+'Employé 5'!D84+'Employé 5'!D88+'Employé 5'!D92+'Employé 5'!D96+'Employé 5'!D100+'Employé 5'!D104+'Employé 5'!D108+'Employé 5'!D112+'Employé 5'!D116</f>
        <v>0</v>
      </c>
      <c r="H31" s="20">
        <f>'Employé 6'!D72+'Employé 6'!D76+'Employé 6'!D80+'Employé 6'!D84+'Employé 6'!D88+'Employé 6'!D92+'Employé 6'!D96+'Employé 6'!D100+'Employé 6'!D104+'Employé 6'!D108+'Employé 6'!D112+'Employé 6'!D116</f>
        <v>0</v>
      </c>
      <c r="I31" s="20">
        <f>'Employé 7'!D72+'Employé 7'!D76+'Employé 7'!D80+'Employé 7'!D84+'Employé 7'!D88+'Employé 7'!D92+'Employé 7'!D96+'Employé 7'!D100+'Employé 7'!D104+'Employé 7'!D108+'Employé 7'!D112+'Employé 7'!D116</f>
        <v>0</v>
      </c>
      <c r="J31" s="20">
        <f>'Employé 8'!D72+'Employé 8'!D76+'Employé 8'!D80+'Employé 8'!D84+'Employé 8'!D88+'Employé 8'!D92+'Employé 8'!D96+'Employé 8'!D100+'Employé 8'!D104+'Employé 8'!D108+'Employé 8'!D112+'Employé 8'!D116</f>
        <v>0</v>
      </c>
      <c r="K31" s="20">
        <f>'Employé 9'!D72+'Employé 9'!D76+'Employé 9'!D80+'Employé 9'!D84+'Employé 9'!D88+'Employé 9'!D92+'Employé 9'!D96+'Employé 9'!D100+'Employé 9'!D104+'Employé 9'!D108+'Employé 9'!D112+'Employé 9'!D116</f>
        <v>0</v>
      </c>
      <c r="L31" s="20">
        <f>'Employé 10'!D72+'Employé 10'!D76+'Employé 10'!D80+'Employé 10'!D84+'Employé 10'!D88+'Employé 10'!D92+'Employé 10'!D96+'Employé 10'!D100+'Employé 10'!D104+'Employé 10'!D108+'Employé 10'!D112+'Employé 10'!D116</f>
        <v>0</v>
      </c>
      <c r="M31" s="20">
        <f>SUM(C31:L31)</f>
        <v>0</v>
      </c>
    </row>
    <row r="32" spans="1:13" x14ac:dyDescent="0.3">
      <c r="A32" t="s">
        <v>46</v>
      </c>
      <c r="C32" s="1">
        <f>C30-C31</f>
        <v>0</v>
      </c>
      <c r="D32" s="1">
        <f>C30-C31</f>
        <v>0</v>
      </c>
      <c r="E32" s="1">
        <f>D30-D31</f>
        <v>0</v>
      </c>
      <c r="F32" s="1">
        <f t="shared" ref="F32:L32" si="5">E30-E31</f>
        <v>0</v>
      </c>
      <c r="G32" s="1">
        <f t="shared" si="5"/>
        <v>0</v>
      </c>
      <c r="H32" s="1">
        <f t="shared" si="5"/>
        <v>0</v>
      </c>
      <c r="I32" s="1">
        <f t="shared" si="5"/>
        <v>0</v>
      </c>
      <c r="J32" s="1">
        <f t="shared" si="5"/>
        <v>0</v>
      </c>
      <c r="K32" s="1">
        <f t="shared" si="5"/>
        <v>0</v>
      </c>
      <c r="L32" s="1">
        <f t="shared" si="5"/>
        <v>0</v>
      </c>
      <c r="M32" s="1">
        <f>SUM(C32:L32)</f>
        <v>0</v>
      </c>
    </row>
    <row r="34" spans="1:13" x14ac:dyDescent="0.3">
      <c r="A34" s="57" t="s">
        <v>15</v>
      </c>
      <c r="B34" s="57"/>
      <c r="C34" s="1">
        <f>'Employé 1'!F72+'Employé 1'!F76+'Employé 1'!F80+'Employé 1'!F84+'Employé 1'!F88+'Employé 1'!F92+'Employé 1'!F96+'Employé 1'!F100+'Employé 1'!F104+'Employé 1'!F108+'Employé 1'!F112+'Employé 1'!F116</f>
        <v>0</v>
      </c>
      <c r="D34" s="1">
        <f>'Employé 2'!F72+'Employé 2'!F76+'Employé 2'!F80+'Employé 2'!F84+'Employé 2'!F88+'Employé 2'!F92+'Employé 2'!F96+'Employé 2'!F100+'Employé 2'!F104+'Employé 2'!F108+'Employé 2'!F112+'Employé 2'!F116</f>
        <v>0</v>
      </c>
      <c r="E34" s="1">
        <f>'Employé 3'!F72+'Employé 3'!F76+'Employé 3'!F80+'Employé 3'!F84+'Employé 3'!F88+'Employé 3'!F92+'Employé 3'!F96+'Employé 3'!F100+'Employé 3'!F104+'Employé 3'!F108+'Employé 3'!F112+'Employé 3'!F116</f>
        <v>0</v>
      </c>
      <c r="F34" s="1">
        <f>'Employé 4'!F72+'Employé 4'!F76+'Employé 4'!F80+'Employé 4'!F84+'Employé 4'!F88+'Employé 4'!F92+'Employé 4'!F96+'Employé 4'!F100+'Employé 4'!F104+'Employé 4'!F108+'Employé 4'!F112+'Employé 4'!F116</f>
        <v>0</v>
      </c>
      <c r="G34" s="1">
        <f>'Employé 5'!F72+'Employé 5'!F76+'Employé 5'!F80+'Employé 5'!F84+'Employé 5'!F88+'Employé 5'!F92+'Employé 5'!F96+'Employé 5'!F100+'Employé 5'!F104+'Employé 5'!F108+'Employé 5'!F112+'Employé 5'!F116</f>
        <v>0</v>
      </c>
      <c r="H34" s="1">
        <f>'Employé 6'!F72+'Employé 6'!F76+'Employé 6'!F80+'Employé 6'!F84+'Employé 6'!F88+'Employé 6'!F92+'Employé 6'!F96+'Employé 6'!F100+'Employé 6'!F104+'Employé 6'!F108+'Employé 6'!F112+'Employé 6'!F116</f>
        <v>0</v>
      </c>
      <c r="I34" s="1">
        <f>'Employé 7'!F72+'Employé 7'!F76+'Employé 7'!F80+'Employé 7'!F84+'Employé 7'!F88+'Employé 7'!F92+'Employé 7'!F96+'Employé 7'!F100+'Employé 7'!F104+'Employé 7'!F108+'Employé 7'!F112+'Employé 7'!F116</f>
        <v>0</v>
      </c>
      <c r="J34" s="1">
        <f>'Employé 8'!F72+'Employé 8'!F76+'Employé 8'!F80+'Employé 8'!F84+'Employé 8'!F88+'Employé 8'!F92+'Employé 8'!F96+'Employé 8'!F100+'Employé 8'!F104+'Employé 8'!F108+'Employé 8'!F112+'Employé 8'!F116</f>
        <v>0</v>
      </c>
      <c r="K34" s="1">
        <f>'Employé 9'!F72+'Employé 9'!F76+'Employé 9'!F80+'Employé 9'!F84+'Employé 9'!F88+'Employé 9'!F92+'Employé 9'!F96+'Employé 9'!F100+'Employé 9'!F104+'Employé 9'!F108+'Employé 9'!F112+'Employé 9'!F116</f>
        <v>0</v>
      </c>
      <c r="L34" s="1">
        <f>'Employé 10'!F72+'Employé 10'!F76+'Employé 10'!F80+'Employé 10'!F84+'Employé 10'!F88+'Employé 10'!F92+'Employé 10'!F96+'Employé 10'!F100+'Employé 10'!F104+'Employé 10'!F108+'Employé 10'!F112+'Employé 10'!F116</f>
        <v>0</v>
      </c>
      <c r="M34" s="1">
        <f>SUM(C34:L34)</f>
        <v>0</v>
      </c>
    </row>
    <row r="35" spans="1:13" x14ac:dyDescent="0.3">
      <c r="A35" s="19"/>
      <c r="B35" s="1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">
      <c r="A36" s="27" t="s">
        <v>37</v>
      </c>
      <c r="B36" s="19"/>
      <c r="C36" s="1">
        <f t="shared" ref="C36:L36" si="6">C31+C34</f>
        <v>0</v>
      </c>
      <c r="D36" s="1">
        <f t="shared" si="6"/>
        <v>0</v>
      </c>
      <c r="E36" s="1">
        <f t="shared" si="6"/>
        <v>0</v>
      </c>
      <c r="F36" s="1">
        <f t="shared" si="6"/>
        <v>0</v>
      </c>
      <c r="G36" s="1">
        <f t="shared" si="6"/>
        <v>0</v>
      </c>
      <c r="H36" s="1">
        <f t="shared" si="6"/>
        <v>0</v>
      </c>
      <c r="I36" s="1">
        <f t="shared" si="6"/>
        <v>0</v>
      </c>
      <c r="J36" s="1">
        <f t="shared" si="6"/>
        <v>0</v>
      </c>
      <c r="K36" s="1">
        <f t="shared" si="6"/>
        <v>0</v>
      </c>
      <c r="L36" s="1">
        <f t="shared" si="6"/>
        <v>0</v>
      </c>
      <c r="M36" s="1">
        <f>SUM(C36:L36)</f>
        <v>0</v>
      </c>
    </row>
    <row r="38" spans="1:13" x14ac:dyDescent="0.3">
      <c r="A38" t="s">
        <v>32</v>
      </c>
      <c r="B38" s="19"/>
      <c r="C38" s="23">
        <f>SUM('Employé 1'!X72:X116)</f>
        <v>0</v>
      </c>
      <c r="D38" s="23">
        <f>SUM('Employé 2'!X72:X116)</f>
        <v>0</v>
      </c>
      <c r="E38" s="23">
        <f>SUM('Employé 3'!X72:X116)</f>
        <v>0</v>
      </c>
      <c r="F38" s="23">
        <f>SUM('Employé 4'!X72:X116)</f>
        <v>0</v>
      </c>
      <c r="G38" s="23">
        <f>SUM('Employé 5'!X72:X116)</f>
        <v>0</v>
      </c>
      <c r="H38" s="23">
        <f>SUM('Employé 6'!X72:X116)</f>
        <v>0</v>
      </c>
      <c r="I38" s="23">
        <f>SUM('Employé 7'!X72:X116)</f>
        <v>0</v>
      </c>
      <c r="J38" s="23">
        <f>SUM('Employé 8'!X72:X116)</f>
        <v>0</v>
      </c>
      <c r="K38" s="23">
        <f>SUM('Employé 9'!X72:X116)</f>
        <v>0</v>
      </c>
      <c r="L38" s="23">
        <f>SUM('Employé 10'!X72:X116)</f>
        <v>0</v>
      </c>
      <c r="M38" s="23">
        <f>SUM(C38:L38)</f>
        <v>0</v>
      </c>
    </row>
  </sheetData>
  <sheetProtection algorithmName="SHA-512" hashValue="zyQ32tb5g0nkvYvF//8b/bdNiNVo/uMQYGQZNo/y4ctb9koIVAZc0Rm1O6txWBUtMfTYiGt30HDukLlU7DDyrA==" saltValue="0r1HxmXRZOSgxeKfswtqaQ==" spinCount="100000" sheet="1" formatCells="0" formatColumns="0" formatRows="0"/>
  <mergeCells count="13">
    <mergeCell ref="L4:L5"/>
    <mergeCell ref="M4:M5"/>
    <mergeCell ref="F4:F5"/>
    <mergeCell ref="G4:G5"/>
    <mergeCell ref="H4:H5"/>
    <mergeCell ref="I4:I5"/>
    <mergeCell ref="J4:J5"/>
    <mergeCell ref="K4:K5"/>
    <mergeCell ref="A17:B17"/>
    <mergeCell ref="A34:B34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4003D-F0DA-4599-A952-F7632CCFF074}">
  <dimension ref="A1:X118"/>
  <sheetViews>
    <sheetView workbookViewId="0">
      <selection activeCell="N12" sqref="N12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1'!A1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vvT9zP08JVPQPDCdRPNhP/kYMyh1gEJ1SJ66SZy5eWgiZpkAjJTev92h9SzNjouOVkIeX0i+6dhMfeKIB/3Krg==" saltValue="LqkSMlzgSM4J5sW6wn5llw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1088" priority="99">
      <formula>S18=1</formula>
    </cfRule>
  </conditionalFormatting>
  <conditionalFormatting sqref="K22:K24">
    <cfRule type="expression" dxfId="1087" priority="123">
      <formula>S22=1</formula>
    </cfRule>
  </conditionalFormatting>
  <conditionalFormatting sqref="K26:K28">
    <cfRule type="expression" dxfId="1086" priority="94">
      <formula>S26=1</formula>
    </cfRule>
  </conditionalFormatting>
  <conditionalFormatting sqref="K30:K32">
    <cfRule type="expression" dxfId="1085" priority="92">
      <formula>S30=1</formula>
    </cfRule>
  </conditionalFormatting>
  <conditionalFormatting sqref="K34:K36">
    <cfRule type="expression" dxfId="1084" priority="3">
      <formula>S34=1</formula>
    </cfRule>
  </conditionalFormatting>
  <conditionalFormatting sqref="K38:K40">
    <cfRule type="expression" dxfId="1083" priority="88">
      <formula>S38=1</formula>
    </cfRule>
  </conditionalFormatting>
  <conditionalFormatting sqref="K42:K44">
    <cfRule type="expression" dxfId="1082" priority="86">
      <formula>S42=1</formula>
    </cfRule>
  </conditionalFormatting>
  <conditionalFormatting sqref="K46:K48">
    <cfRule type="expression" dxfId="1081" priority="84">
      <formula>S46=1</formula>
    </cfRule>
  </conditionalFormatting>
  <conditionalFormatting sqref="K50:K52">
    <cfRule type="expression" dxfId="1080" priority="82">
      <formula>S50=1</formula>
    </cfRule>
  </conditionalFormatting>
  <conditionalFormatting sqref="K54:K56">
    <cfRule type="expression" dxfId="1079" priority="80">
      <formula>S54=1</formula>
    </cfRule>
  </conditionalFormatting>
  <conditionalFormatting sqref="K58:K60">
    <cfRule type="expression" dxfId="1078" priority="78">
      <formula>S58=1</formula>
    </cfRule>
  </conditionalFormatting>
  <conditionalFormatting sqref="K62:K64">
    <cfRule type="expression" dxfId="1077" priority="76">
      <formula>S62=1</formula>
    </cfRule>
  </conditionalFormatting>
  <conditionalFormatting sqref="K72:K74">
    <cfRule type="expression" dxfId="1076" priority="74">
      <formula>S72=1</formula>
    </cfRule>
  </conditionalFormatting>
  <conditionalFormatting sqref="K76:K78">
    <cfRule type="expression" dxfId="1075" priority="121">
      <formula>S76=1</formula>
    </cfRule>
  </conditionalFormatting>
  <conditionalFormatting sqref="K80:K82">
    <cfRule type="expression" dxfId="1074" priority="119">
      <formula>S80=1</formula>
    </cfRule>
  </conditionalFormatting>
  <conditionalFormatting sqref="K84:K86">
    <cfRule type="expression" dxfId="1073" priority="117">
      <formula>S84=1</formula>
    </cfRule>
  </conditionalFormatting>
  <conditionalFormatting sqref="K88:K90">
    <cfRule type="expression" dxfId="1072" priority="5">
      <formula>S88=1</formula>
    </cfRule>
  </conditionalFormatting>
  <conditionalFormatting sqref="K92:K94">
    <cfRule type="expression" dxfId="1071" priority="113">
      <formula>S92=1</formula>
    </cfRule>
  </conditionalFormatting>
  <conditionalFormatting sqref="K96:K98">
    <cfRule type="expression" dxfId="1070" priority="111">
      <formula>S96=1</formula>
    </cfRule>
  </conditionalFormatting>
  <conditionalFormatting sqref="K100:K102">
    <cfRule type="expression" dxfId="1069" priority="109">
      <formula>S100=1</formula>
    </cfRule>
  </conditionalFormatting>
  <conditionalFormatting sqref="K104:K106">
    <cfRule type="expression" dxfId="1068" priority="107">
      <formula>S104=1</formula>
    </cfRule>
  </conditionalFormatting>
  <conditionalFormatting sqref="K108:K110">
    <cfRule type="expression" dxfId="1067" priority="105">
      <formula>S108=1</formula>
    </cfRule>
  </conditionalFormatting>
  <conditionalFormatting sqref="K112:K114">
    <cfRule type="expression" dxfId="1066" priority="103">
      <formula>S112=1</formula>
    </cfRule>
  </conditionalFormatting>
  <conditionalFormatting sqref="K116:K118">
    <cfRule type="expression" dxfId="1065" priority="101">
      <formula>S116=1</formula>
    </cfRule>
  </conditionalFormatting>
  <conditionalFormatting sqref="L18:L20">
    <cfRule type="expression" dxfId="1064" priority="100">
      <formula>S18=1</formula>
    </cfRule>
  </conditionalFormatting>
  <conditionalFormatting sqref="L22:L24">
    <cfRule type="expression" dxfId="1063" priority="124">
      <formula>S22=1</formula>
    </cfRule>
  </conditionalFormatting>
  <conditionalFormatting sqref="L26:L28">
    <cfRule type="expression" dxfId="1062" priority="95">
      <formula>S26=1</formula>
    </cfRule>
  </conditionalFormatting>
  <conditionalFormatting sqref="L30:L32">
    <cfRule type="expression" dxfId="1061" priority="93">
      <formula>S30=1</formula>
    </cfRule>
  </conditionalFormatting>
  <conditionalFormatting sqref="L34:L36">
    <cfRule type="expression" dxfId="1060" priority="4">
      <formula>S34=1</formula>
    </cfRule>
  </conditionalFormatting>
  <conditionalFormatting sqref="L38:L40">
    <cfRule type="expression" dxfId="1059" priority="89">
      <formula>S38=1</formula>
    </cfRule>
  </conditionalFormatting>
  <conditionalFormatting sqref="L42:L44">
    <cfRule type="expression" dxfId="1058" priority="87">
      <formula>S42=1</formula>
    </cfRule>
  </conditionalFormatting>
  <conditionalFormatting sqref="L46:L48">
    <cfRule type="expression" dxfId="1057" priority="85">
      <formula>S46=1</formula>
    </cfRule>
  </conditionalFormatting>
  <conditionalFormatting sqref="L50:L52">
    <cfRule type="expression" dxfId="1056" priority="83">
      <formula>S50=1</formula>
    </cfRule>
  </conditionalFormatting>
  <conditionalFormatting sqref="L54:L56">
    <cfRule type="expression" dxfId="1055" priority="81">
      <formula>S54=1</formula>
    </cfRule>
  </conditionalFormatting>
  <conditionalFormatting sqref="L58:L60">
    <cfRule type="expression" dxfId="1054" priority="79">
      <formula>S58=1</formula>
    </cfRule>
  </conditionalFormatting>
  <conditionalFormatting sqref="L62:L64">
    <cfRule type="expression" dxfId="1053" priority="77">
      <formula>S62=1</formula>
    </cfRule>
  </conditionalFormatting>
  <conditionalFormatting sqref="L72:L74">
    <cfRule type="expression" dxfId="1052" priority="75">
      <formula>S72=1</formula>
    </cfRule>
  </conditionalFormatting>
  <conditionalFormatting sqref="L76:L78">
    <cfRule type="expression" dxfId="1051" priority="122">
      <formula>S76=1</formula>
    </cfRule>
  </conditionalFormatting>
  <conditionalFormatting sqref="L80:L82">
    <cfRule type="expression" dxfId="1050" priority="120">
      <formula>S80=1</formula>
    </cfRule>
  </conditionalFormatting>
  <conditionalFormatting sqref="L84:L86">
    <cfRule type="expression" dxfId="1049" priority="118">
      <formula>S84=1</formula>
    </cfRule>
  </conditionalFormatting>
  <conditionalFormatting sqref="L88:L90">
    <cfRule type="expression" dxfId="1048" priority="6">
      <formula>S88=1</formula>
    </cfRule>
  </conditionalFormatting>
  <conditionalFormatting sqref="L92:L94">
    <cfRule type="expression" dxfId="1047" priority="114">
      <formula>S92=1</formula>
    </cfRule>
  </conditionalFormatting>
  <conditionalFormatting sqref="L96:L98">
    <cfRule type="expression" dxfId="1046" priority="112">
      <formula>S96=1</formula>
    </cfRule>
  </conditionalFormatting>
  <conditionalFormatting sqref="L100:L102">
    <cfRule type="expression" dxfId="1045" priority="110">
      <formula>S100=1</formula>
    </cfRule>
  </conditionalFormatting>
  <conditionalFormatting sqref="L104:L106">
    <cfRule type="expression" dxfId="1044" priority="108">
      <formula>S104=1</formula>
    </cfRule>
  </conditionalFormatting>
  <conditionalFormatting sqref="L108:L110">
    <cfRule type="expression" dxfId="1043" priority="106">
      <formula>S108=1</formula>
    </cfRule>
  </conditionalFormatting>
  <conditionalFormatting sqref="L112:L114">
    <cfRule type="expression" dxfId="1042" priority="104">
      <formula>S112=1</formula>
    </cfRule>
  </conditionalFormatting>
  <conditionalFormatting sqref="L116:L118">
    <cfRule type="expression" dxfId="1041" priority="102">
      <formula>S116=1</formula>
    </cfRule>
  </conditionalFormatting>
  <conditionalFormatting sqref="P18:P20">
    <cfRule type="expression" dxfId="1040" priority="98">
      <formula>T18=1</formula>
    </cfRule>
  </conditionalFormatting>
  <conditionalFormatting sqref="P22:P24">
    <cfRule type="expression" dxfId="1039" priority="70">
      <formula>T22=1</formula>
    </cfRule>
  </conditionalFormatting>
  <conditionalFormatting sqref="P26:P28">
    <cfRule type="expression" dxfId="1038" priority="67">
      <formula>T26=1</formula>
    </cfRule>
  </conditionalFormatting>
  <conditionalFormatting sqref="P30:P32">
    <cfRule type="expression" dxfId="1037" priority="64">
      <formula>T30=1</formula>
    </cfRule>
  </conditionalFormatting>
  <conditionalFormatting sqref="P34:P36">
    <cfRule type="expression" dxfId="1036" priority="2">
      <formula>T34=1</formula>
    </cfRule>
  </conditionalFormatting>
  <conditionalFormatting sqref="P38:P40">
    <cfRule type="expression" dxfId="1035" priority="60">
      <formula>T38=1</formula>
    </cfRule>
  </conditionalFormatting>
  <conditionalFormatting sqref="P42:P44">
    <cfRule type="expression" dxfId="1034" priority="57">
      <formula>T42=1</formula>
    </cfRule>
  </conditionalFormatting>
  <conditionalFormatting sqref="P46:P48">
    <cfRule type="expression" dxfId="1033" priority="54">
      <formula>T46=1</formula>
    </cfRule>
  </conditionalFormatting>
  <conditionalFormatting sqref="P50:P52">
    <cfRule type="expression" dxfId="1032" priority="51">
      <formula>T50=1</formula>
    </cfRule>
  </conditionalFormatting>
  <conditionalFormatting sqref="P54:P56">
    <cfRule type="expression" dxfId="1031" priority="48">
      <formula>T54=1</formula>
    </cfRule>
  </conditionalFormatting>
  <conditionalFormatting sqref="P58:P60">
    <cfRule type="expression" dxfId="1030" priority="45">
      <formula>T58=1</formula>
    </cfRule>
  </conditionalFormatting>
  <conditionalFormatting sqref="P62:P64">
    <cfRule type="expression" dxfId="1029" priority="42">
      <formula>T62=1</formula>
    </cfRule>
  </conditionalFormatting>
  <conditionalFormatting sqref="P72:P74">
    <cfRule type="expression" dxfId="1028" priority="73">
      <formula>T72=1</formula>
    </cfRule>
  </conditionalFormatting>
  <conditionalFormatting sqref="P76:P78">
    <cfRule type="expression" dxfId="1027" priority="39">
      <formula>T76=1</formula>
    </cfRule>
  </conditionalFormatting>
  <conditionalFormatting sqref="P80:P82">
    <cfRule type="expression" dxfId="1026" priority="36">
      <formula>T80=1</formula>
    </cfRule>
  </conditionalFormatting>
  <conditionalFormatting sqref="P84:P86">
    <cfRule type="expression" dxfId="1025" priority="33">
      <formula>T84=1</formula>
    </cfRule>
  </conditionalFormatting>
  <conditionalFormatting sqref="P88:P90">
    <cfRule type="expression" dxfId="1024" priority="30">
      <formula>T88=1</formula>
    </cfRule>
  </conditionalFormatting>
  <conditionalFormatting sqref="P92:P94">
    <cfRule type="expression" dxfId="1023" priority="27">
      <formula>T92=1</formula>
    </cfRule>
  </conditionalFormatting>
  <conditionalFormatting sqref="P96:P98">
    <cfRule type="expression" dxfId="1022" priority="24">
      <formula>T96=1</formula>
    </cfRule>
  </conditionalFormatting>
  <conditionalFormatting sqref="P100:P102">
    <cfRule type="expression" dxfId="1021" priority="21">
      <formula>T100=1</formula>
    </cfRule>
  </conditionalFormatting>
  <conditionalFormatting sqref="P104:P106">
    <cfRule type="expression" dxfId="1020" priority="18">
      <formula>T104=1</formula>
    </cfRule>
  </conditionalFormatting>
  <conditionalFormatting sqref="P108:P110">
    <cfRule type="expression" dxfId="1019" priority="15">
      <formula>T108=1</formula>
    </cfRule>
  </conditionalFormatting>
  <conditionalFormatting sqref="P112:P114">
    <cfRule type="expression" dxfId="1018" priority="12">
      <formula>T112=1</formula>
    </cfRule>
  </conditionalFormatting>
  <conditionalFormatting sqref="P116:P118">
    <cfRule type="expression" dxfId="1017" priority="9">
      <formula>T116=1</formula>
    </cfRule>
  </conditionalFormatting>
  <conditionalFormatting sqref="Q18:Q20">
    <cfRule type="expression" dxfId="1016" priority="97">
      <formula>T18=1</formula>
    </cfRule>
  </conditionalFormatting>
  <conditionalFormatting sqref="Q22:Q24">
    <cfRule type="expression" dxfId="1015" priority="69">
      <formula>T22=1</formula>
    </cfRule>
  </conditionalFormatting>
  <conditionalFormatting sqref="Q26:Q28">
    <cfRule type="expression" dxfId="1014" priority="66">
      <formula>T26=1</formula>
    </cfRule>
  </conditionalFormatting>
  <conditionalFormatting sqref="Q30:Q32">
    <cfRule type="expression" dxfId="1013" priority="63">
      <formula>T30=1</formula>
    </cfRule>
  </conditionalFormatting>
  <conditionalFormatting sqref="Q34:Q36">
    <cfRule type="expression" dxfId="1012" priority="1">
      <formula>T34=1</formula>
    </cfRule>
  </conditionalFormatting>
  <conditionalFormatting sqref="Q38:Q40">
    <cfRule type="expression" dxfId="1011" priority="59">
      <formula>T38=1</formula>
    </cfRule>
  </conditionalFormatting>
  <conditionalFormatting sqref="Q42:Q44">
    <cfRule type="expression" dxfId="1010" priority="56">
      <formula>T42=1</formula>
    </cfRule>
  </conditionalFormatting>
  <conditionalFormatting sqref="Q46:Q48">
    <cfRule type="expression" dxfId="1009" priority="53">
      <formula>T46=1</formula>
    </cfRule>
  </conditionalFormatting>
  <conditionalFormatting sqref="Q50:Q52">
    <cfRule type="expression" dxfId="1008" priority="50">
      <formula>T50=1</formula>
    </cfRule>
  </conditionalFormatting>
  <conditionalFormatting sqref="Q54:Q56">
    <cfRule type="expression" dxfId="1007" priority="47">
      <formula>T54=1</formula>
    </cfRule>
  </conditionalFormatting>
  <conditionalFormatting sqref="Q58:Q60">
    <cfRule type="expression" dxfId="1006" priority="44">
      <formula>T58=1</formula>
    </cfRule>
  </conditionalFormatting>
  <conditionalFormatting sqref="Q62:Q64">
    <cfRule type="expression" dxfId="1005" priority="41">
      <formula>T62=1</formula>
    </cfRule>
  </conditionalFormatting>
  <conditionalFormatting sqref="Q72:Q74">
    <cfRule type="expression" dxfId="1004" priority="72">
      <formula>T72=1</formula>
    </cfRule>
  </conditionalFormatting>
  <conditionalFormatting sqref="Q76:Q78">
    <cfRule type="expression" dxfId="1003" priority="38">
      <formula>T76=1</formula>
    </cfRule>
  </conditionalFormatting>
  <conditionalFormatting sqref="Q80:Q82">
    <cfRule type="expression" dxfId="1002" priority="35">
      <formula>T80=1</formula>
    </cfRule>
  </conditionalFormatting>
  <conditionalFormatting sqref="Q84:Q86">
    <cfRule type="expression" dxfId="1001" priority="32">
      <formula>T84=1</formula>
    </cfRule>
  </conditionalFormatting>
  <conditionalFormatting sqref="Q88:Q90">
    <cfRule type="expression" dxfId="1000" priority="29">
      <formula>T88=1</formula>
    </cfRule>
  </conditionalFormatting>
  <conditionalFormatting sqref="Q92:Q94">
    <cfRule type="expression" dxfId="999" priority="26">
      <formula>T92=1</formula>
    </cfRule>
  </conditionalFormatting>
  <conditionalFormatting sqref="Q96:Q98">
    <cfRule type="expression" dxfId="998" priority="23">
      <formula>T96=1</formula>
    </cfRule>
  </conditionalFormatting>
  <conditionalFormatting sqref="Q100:Q102">
    <cfRule type="expression" dxfId="997" priority="20">
      <formula>T100=1</formula>
    </cfRule>
  </conditionalFormatting>
  <conditionalFormatting sqref="Q104:Q106">
    <cfRule type="expression" dxfId="996" priority="17">
      <formula>T104=1</formula>
    </cfRule>
  </conditionalFormatting>
  <conditionalFormatting sqref="Q108:Q110">
    <cfRule type="expression" dxfId="995" priority="14">
      <formula>T108=1</formula>
    </cfRule>
  </conditionalFormatting>
  <conditionalFormatting sqref="Q112:Q114">
    <cfRule type="expression" dxfId="994" priority="11">
      <formula>T112=1</formula>
    </cfRule>
  </conditionalFormatting>
  <conditionalFormatting sqref="Q116:Q118">
    <cfRule type="expression" dxfId="993" priority="8">
      <formula>T116=1</formula>
    </cfRule>
  </conditionalFormatting>
  <conditionalFormatting sqref="R18:R20">
    <cfRule type="expression" dxfId="992" priority="96">
      <formula>T18=1</formula>
    </cfRule>
  </conditionalFormatting>
  <conditionalFormatting sqref="R22:R24">
    <cfRule type="expression" dxfId="991" priority="68">
      <formula>T22=1</formula>
    </cfRule>
  </conditionalFormatting>
  <conditionalFormatting sqref="R26:R28">
    <cfRule type="expression" dxfId="990" priority="65">
      <formula>T26=1</formula>
    </cfRule>
  </conditionalFormatting>
  <conditionalFormatting sqref="R30:R32">
    <cfRule type="expression" dxfId="989" priority="62">
      <formula>T30=1</formula>
    </cfRule>
  </conditionalFormatting>
  <conditionalFormatting sqref="R34:R36">
    <cfRule type="expression" dxfId="988" priority="61">
      <formula>T34=1</formula>
    </cfRule>
  </conditionalFormatting>
  <conditionalFormatting sqref="R38:R40">
    <cfRule type="expression" dxfId="987" priority="58">
      <formula>T38=1</formula>
    </cfRule>
  </conditionalFormatting>
  <conditionalFormatting sqref="R42:R44">
    <cfRule type="expression" dxfId="986" priority="55">
      <formula>T42=1</formula>
    </cfRule>
  </conditionalFormatting>
  <conditionalFormatting sqref="R46:R48">
    <cfRule type="expression" dxfId="985" priority="52">
      <formula>T46=1</formula>
    </cfRule>
  </conditionalFormatting>
  <conditionalFormatting sqref="R50:R52">
    <cfRule type="expression" dxfId="984" priority="49">
      <formula>T50=1</formula>
    </cfRule>
  </conditionalFormatting>
  <conditionalFormatting sqref="R54:R56">
    <cfRule type="expression" dxfId="983" priority="46">
      <formula>T54=1</formula>
    </cfRule>
  </conditionalFormatting>
  <conditionalFormatting sqref="R58:R60">
    <cfRule type="expression" dxfId="982" priority="43">
      <formula>T58=1</formula>
    </cfRule>
  </conditionalFormatting>
  <conditionalFormatting sqref="R62:R64">
    <cfRule type="expression" dxfId="981" priority="40">
      <formula>T62=1</formula>
    </cfRule>
  </conditionalFormatting>
  <conditionalFormatting sqref="R72:R74">
    <cfRule type="expression" dxfId="980" priority="71">
      <formula>T72=1</formula>
    </cfRule>
  </conditionalFormatting>
  <conditionalFormatting sqref="R76:R78">
    <cfRule type="expression" dxfId="979" priority="37">
      <formula>T76=1</formula>
    </cfRule>
  </conditionalFormatting>
  <conditionalFormatting sqref="R80:R82">
    <cfRule type="expression" dxfId="978" priority="34">
      <formula>T80=1</formula>
    </cfRule>
  </conditionalFormatting>
  <conditionalFormatting sqref="R84:R86">
    <cfRule type="expression" dxfId="977" priority="31">
      <formula>T84=1</formula>
    </cfRule>
  </conditionalFormatting>
  <conditionalFormatting sqref="R88:R90">
    <cfRule type="expression" dxfId="976" priority="28">
      <formula>T88=1</formula>
    </cfRule>
  </conditionalFormatting>
  <conditionalFormatting sqref="R92:R94">
    <cfRule type="expression" dxfId="975" priority="25">
      <formula>T92=1</formula>
    </cfRule>
  </conditionalFormatting>
  <conditionalFormatting sqref="R96:R98">
    <cfRule type="expression" dxfId="974" priority="22">
      <formula>T96=1</formula>
    </cfRule>
  </conditionalFormatting>
  <conditionalFormatting sqref="R100:R102">
    <cfRule type="expression" dxfId="973" priority="19">
      <formula>T100=1</formula>
    </cfRule>
  </conditionalFormatting>
  <conditionalFormatting sqref="R104:R106">
    <cfRule type="expression" dxfId="972" priority="16">
      <formula>T104=1</formula>
    </cfRule>
  </conditionalFormatting>
  <conditionalFormatting sqref="R108:R110">
    <cfRule type="expression" dxfId="971" priority="13">
      <formula>T108=1</formula>
    </cfRule>
  </conditionalFormatting>
  <conditionalFormatting sqref="R112:R114">
    <cfRule type="expression" dxfId="970" priority="10">
      <formula>T112=1</formula>
    </cfRule>
  </conditionalFormatting>
  <conditionalFormatting sqref="R116:R118">
    <cfRule type="expression" dxfId="969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968" priority="147">
      <formula>#REF!&gt;$C$14</formula>
    </cfRule>
  </conditionalFormatting>
  <dataValidations count="2">
    <dataValidation type="list" allowBlank="1" showInputMessage="1" showErrorMessage="1" sqref="C13 C67" xr:uid="{5AF21A05-E47B-46F5-B439-14FA54839D9B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A0DAEDD9-F816-49F2-96E1-DA4C3FF7BDF2}">
      <formula1>"Oui,Non"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A377-CA81-4C6B-9655-8AF7980B63A0}">
  <dimension ref="A1:X118"/>
  <sheetViews>
    <sheetView workbookViewId="0">
      <selection activeCell="O5" sqref="O5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2'!A1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n9/CFK00wK84sb1U/adqBJQtbm8vK9/hQZiZThwX3zPnDJOMjKZVWFJY7L0W8bOn6909YSWC8GyKYR9OaiQ8SA==" saltValue="kamlwN73iij+M6V+ljaWOA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967" priority="99">
      <formula>S18=1</formula>
    </cfRule>
  </conditionalFormatting>
  <conditionalFormatting sqref="K22:K24">
    <cfRule type="expression" dxfId="966" priority="123">
      <formula>S22=1</formula>
    </cfRule>
  </conditionalFormatting>
  <conditionalFormatting sqref="K26:K28">
    <cfRule type="expression" dxfId="965" priority="94">
      <formula>S26=1</formula>
    </cfRule>
  </conditionalFormatting>
  <conditionalFormatting sqref="K30:K32">
    <cfRule type="expression" dxfId="964" priority="92">
      <formula>S30=1</formula>
    </cfRule>
  </conditionalFormatting>
  <conditionalFormatting sqref="K34:K36">
    <cfRule type="expression" dxfId="963" priority="3">
      <formula>S34=1</formula>
    </cfRule>
  </conditionalFormatting>
  <conditionalFormatting sqref="K38:K40">
    <cfRule type="expression" dxfId="962" priority="88">
      <formula>S38=1</formula>
    </cfRule>
  </conditionalFormatting>
  <conditionalFormatting sqref="K42:K44">
    <cfRule type="expression" dxfId="961" priority="86">
      <formula>S42=1</formula>
    </cfRule>
  </conditionalFormatting>
  <conditionalFormatting sqref="K46:K48">
    <cfRule type="expression" dxfId="960" priority="84">
      <formula>S46=1</formula>
    </cfRule>
  </conditionalFormatting>
  <conditionalFormatting sqref="K50:K52">
    <cfRule type="expression" dxfId="959" priority="82">
      <formula>S50=1</formula>
    </cfRule>
  </conditionalFormatting>
  <conditionalFormatting sqref="K54:K56">
    <cfRule type="expression" dxfId="958" priority="80">
      <formula>S54=1</formula>
    </cfRule>
  </conditionalFormatting>
  <conditionalFormatting sqref="K58:K60">
    <cfRule type="expression" dxfId="957" priority="78">
      <formula>S58=1</formula>
    </cfRule>
  </conditionalFormatting>
  <conditionalFormatting sqref="K62:K64">
    <cfRule type="expression" dxfId="956" priority="76">
      <formula>S62=1</formula>
    </cfRule>
  </conditionalFormatting>
  <conditionalFormatting sqref="K72:K74">
    <cfRule type="expression" dxfId="955" priority="74">
      <formula>S72=1</formula>
    </cfRule>
  </conditionalFormatting>
  <conditionalFormatting sqref="K76:K78">
    <cfRule type="expression" dxfId="954" priority="121">
      <formula>S76=1</formula>
    </cfRule>
  </conditionalFormatting>
  <conditionalFormatting sqref="K80:K82">
    <cfRule type="expression" dxfId="953" priority="119">
      <formula>S80=1</formula>
    </cfRule>
  </conditionalFormatting>
  <conditionalFormatting sqref="K84:K86">
    <cfRule type="expression" dxfId="952" priority="117">
      <formula>S84=1</formula>
    </cfRule>
  </conditionalFormatting>
  <conditionalFormatting sqref="K88:K90">
    <cfRule type="expression" dxfId="951" priority="5">
      <formula>S88=1</formula>
    </cfRule>
  </conditionalFormatting>
  <conditionalFormatting sqref="K92:K94">
    <cfRule type="expression" dxfId="950" priority="113">
      <formula>S92=1</formula>
    </cfRule>
  </conditionalFormatting>
  <conditionalFormatting sqref="K96:K98">
    <cfRule type="expression" dxfId="949" priority="111">
      <formula>S96=1</formula>
    </cfRule>
  </conditionalFormatting>
  <conditionalFormatting sqref="K100:K102">
    <cfRule type="expression" dxfId="948" priority="109">
      <formula>S100=1</formula>
    </cfRule>
  </conditionalFormatting>
  <conditionalFormatting sqref="K104:K106">
    <cfRule type="expression" dxfId="947" priority="107">
      <formula>S104=1</formula>
    </cfRule>
  </conditionalFormatting>
  <conditionalFormatting sqref="K108:K110">
    <cfRule type="expression" dxfId="946" priority="105">
      <formula>S108=1</formula>
    </cfRule>
  </conditionalFormatting>
  <conditionalFormatting sqref="K112:K114">
    <cfRule type="expression" dxfId="945" priority="103">
      <formula>S112=1</formula>
    </cfRule>
  </conditionalFormatting>
  <conditionalFormatting sqref="K116:K118">
    <cfRule type="expression" dxfId="944" priority="101">
      <formula>S116=1</formula>
    </cfRule>
  </conditionalFormatting>
  <conditionalFormatting sqref="L18:L20">
    <cfRule type="expression" dxfId="943" priority="100">
      <formula>S18=1</formula>
    </cfRule>
  </conditionalFormatting>
  <conditionalFormatting sqref="L22:L24">
    <cfRule type="expression" dxfId="942" priority="124">
      <formula>S22=1</formula>
    </cfRule>
  </conditionalFormatting>
  <conditionalFormatting sqref="L26:L28">
    <cfRule type="expression" dxfId="941" priority="95">
      <formula>S26=1</formula>
    </cfRule>
  </conditionalFormatting>
  <conditionalFormatting sqref="L30:L32">
    <cfRule type="expression" dxfId="940" priority="93">
      <formula>S30=1</formula>
    </cfRule>
  </conditionalFormatting>
  <conditionalFormatting sqref="L34:L36">
    <cfRule type="expression" dxfId="939" priority="4">
      <formula>S34=1</formula>
    </cfRule>
  </conditionalFormatting>
  <conditionalFormatting sqref="L38:L40">
    <cfRule type="expression" dxfId="938" priority="89">
      <formula>S38=1</formula>
    </cfRule>
  </conditionalFormatting>
  <conditionalFormatting sqref="L42:L44">
    <cfRule type="expression" dxfId="937" priority="87">
      <formula>S42=1</formula>
    </cfRule>
  </conditionalFormatting>
  <conditionalFormatting sqref="L46:L48">
    <cfRule type="expression" dxfId="936" priority="85">
      <formula>S46=1</formula>
    </cfRule>
  </conditionalFormatting>
  <conditionalFormatting sqref="L50:L52">
    <cfRule type="expression" dxfId="935" priority="83">
      <formula>S50=1</formula>
    </cfRule>
  </conditionalFormatting>
  <conditionalFormatting sqref="L54:L56">
    <cfRule type="expression" dxfId="934" priority="81">
      <formula>S54=1</formula>
    </cfRule>
  </conditionalFormatting>
  <conditionalFormatting sqref="L58:L60">
    <cfRule type="expression" dxfId="933" priority="79">
      <formula>S58=1</formula>
    </cfRule>
  </conditionalFormatting>
  <conditionalFormatting sqref="L62:L64">
    <cfRule type="expression" dxfId="932" priority="77">
      <formula>S62=1</formula>
    </cfRule>
  </conditionalFormatting>
  <conditionalFormatting sqref="L72:L74">
    <cfRule type="expression" dxfId="931" priority="75">
      <formula>S72=1</formula>
    </cfRule>
  </conditionalFormatting>
  <conditionalFormatting sqref="L76:L78">
    <cfRule type="expression" dxfId="930" priority="122">
      <formula>S76=1</formula>
    </cfRule>
  </conditionalFormatting>
  <conditionalFormatting sqref="L80:L82">
    <cfRule type="expression" dxfId="929" priority="120">
      <formula>S80=1</formula>
    </cfRule>
  </conditionalFormatting>
  <conditionalFormatting sqref="L84:L86">
    <cfRule type="expression" dxfId="928" priority="118">
      <formula>S84=1</formula>
    </cfRule>
  </conditionalFormatting>
  <conditionalFormatting sqref="L88:L90">
    <cfRule type="expression" dxfId="927" priority="6">
      <formula>S88=1</formula>
    </cfRule>
  </conditionalFormatting>
  <conditionalFormatting sqref="L92:L94">
    <cfRule type="expression" dxfId="926" priority="114">
      <formula>S92=1</formula>
    </cfRule>
  </conditionalFormatting>
  <conditionalFormatting sqref="L96:L98">
    <cfRule type="expression" dxfId="925" priority="112">
      <formula>S96=1</formula>
    </cfRule>
  </conditionalFormatting>
  <conditionalFormatting sqref="L100:L102">
    <cfRule type="expression" dxfId="924" priority="110">
      <formula>S100=1</formula>
    </cfRule>
  </conditionalFormatting>
  <conditionalFormatting sqref="L104:L106">
    <cfRule type="expression" dxfId="923" priority="108">
      <formula>S104=1</formula>
    </cfRule>
  </conditionalFormatting>
  <conditionalFormatting sqref="L108:L110">
    <cfRule type="expression" dxfId="922" priority="106">
      <formula>S108=1</formula>
    </cfRule>
  </conditionalFormatting>
  <conditionalFormatting sqref="L112:L114">
    <cfRule type="expression" dxfId="921" priority="104">
      <formula>S112=1</formula>
    </cfRule>
  </conditionalFormatting>
  <conditionalFormatting sqref="L116:L118">
    <cfRule type="expression" dxfId="920" priority="102">
      <formula>S116=1</formula>
    </cfRule>
  </conditionalFormatting>
  <conditionalFormatting sqref="P18:P20">
    <cfRule type="expression" dxfId="919" priority="98">
      <formula>T18=1</formula>
    </cfRule>
  </conditionalFormatting>
  <conditionalFormatting sqref="P22:P24">
    <cfRule type="expression" dxfId="918" priority="70">
      <formula>T22=1</formula>
    </cfRule>
  </conditionalFormatting>
  <conditionalFormatting sqref="P26:P28">
    <cfRule type="expression" dxfId="917" priority="67">
      <formula>T26=1</formula>
    </cfRule>
  </conditionalFormatting>
  <conditionalFormatting sqref="P30:P32">
    <cfRule type="expression" dxfId="916" priority="64">
      <formula>T30=1</formula>
    </cfRule>
  </conditionalFormatting>
  <conditionalFormatting sqref="P34:P36">
    <cfRule type="expression" dxfId="915" priority="2">
      <formula>T34=1</formula>
    </cfRule>
  </conditionalFormatting>
  <conditionalFormatting sqref="P38:P40">
    <cfRule type="expression" dxfId="914" priority="60">
      <formula>T38=1</formula>
    </cfRule>
  </conditionalFormatting>
  <conditionalFormatting sqref="P42:P44">
    <cfRule type="expression" dxfId="913" priority="57">
      <formula>T42=1</formula>
    </cfRule>
  </conditionalFormatting>
  <conditionalFormatting sqref="P46:P48">
    <cfRule type="expression" dxfId="912" priority="54">
      <formula>T46=1</formula>
    </cfRule>
  </conditionalFormatting>
  <conditionalFormatting sqref="P50:P52">
    <cfRule type="expression" dxfId="911" priority="51">
      <formula>T50=1</formula>
    </cfRule>
  </conditionalFormatting>
  <conditionalFormatting sqref="P54:P56">
    <cfRule type="expression" dxfId="910" priority="48">
      <formula>T54=1</formula>
    </cfRule>
  </conditionalFormatting>
  <conditionalFormatting sqref="P58:P60">
    <cfRule type="expression" dxfId="909" priority="45">
      <formula>T58=1</formula>
    </cfRule>
  </conditionalFormatting>
  <conditionalFormatting sqref="P62:P64">
    <cfRule type="expression" dxfId="908" priority="42">
      <formula>T62=1</formula>
    </cfRule>
  </conditionalFormatting>
  <conditionalFormatting sqref="P72:P74">
    <cfRule type="expression" dxfId="907" priority="73">
      <formula>T72=1</formula>
    </cfRule>
  </conditionalFormatting>
  <conditionalFormatting sqref="P76:P78">
    <cfRule type="expression" dxfId="906" priority="39">
      <formula>T76=1</formula>
    </cfRule>
  </conditionalFormatting>
  <conditionalFormatting sqref="P80:P82">
    <cfRule type="expression" dxfId="905" priority="36">
      <formula>T80=1</formula>
    </cfRule>
  </conditionalFormatting>
  <conditionalFormatting sqref="P84:P86">
    <cfRule type="expression" dxfId="904" priority="33">
      <formula>T84=1</formula>
    </cfRule>
  </conditionalFormatting>
  <conditionalFormatting sqref="P88:P90">
    <cfRule type="expression" dxfId="903" priority="30">
      <formula>T88=1</formula>
    </cfRule>
  </conditionalFormatting>
  <conditionalFormatting sqref="P92:P94">
    <cfRule type="expression" dxfId="902" priority="27">
      <formula>T92=1</formula>
    </cfRule>
  </conditionalFormatting>
  <conditionalFormatting sqref="P96:P98">
    <cfRule type="expression" dxfId="901" priority="24">
      <formula>T96=1</formula>
    </cfRule>
  </conditionalFormatting>
  <conditionalFormatting sqref="P100:P102">
    <cfRule type="expression" dxfId="900" priority="21">
      <formula>T100=1</formula>
    </cfRule>
  </conditionalFormatting>
  <conditionalFormatting sqref="P104:P106">
    <cfRule type="expression" dxfId="899" priority="18">
      <formula>T104=1</formula>
    </cfRule>
  </conditionalFormatting>
  <conditionalFormatting sqref="P108:P110">
    <cfRule type="expression" dxfId="898" priority="15">
      <formula>T108=1</formula>
    </cfRule>
  </conditionalFormatting>
  <conditionalFormatting sqref="P112:P114">
    <cfRule type="expression" dxfId="897" priority="12">
      <formula>T112=1</formula>
    </cfRule>
  </conditionalFormatting>
  <conditionalFormatting sqref="P116:P118">
    <cfRule type="expression" dxfId="896" priority="9">
      <formula>T116=1</formula>
    </cfRule>
  </conditionalFormatting>
  <conditionalFormatting sqref="Q18:Q20">
    <cfRule type="expression" dxfId="895" priority="97">
      <formula>T18=1</formula>
    </cfRule>
  </conditionalFormatting>
  <conditionalFormatting sqref="Q22:Q24">
    <cfRule type="expression" dxfId="894" priority="69">
      <formula>T22=1</formula>
    </cfRule>
  </conditionalFormatting>
  <conditionalFormatting sqref="Q26:Q28">
    <cfRule type="expression" dxfId="893" priority="66">
      <formula>T26=1</formula>
    </cfRule>
  </conditionalFormatting>
  <conditionalFormatting sqref="Q30:Q32">
    <cfRule type="expression" dxfId="892" priority="63">
      <formula>T30=1</formula>
    </cfRule>
  </conditionalFormatting>
  <conditionalFormatting sqref="Q34:Q36">
    <cfRule type="expression" dxfId="891" priority="1">
      <formula>T34=1</formula>
    </cfRule>
  </conditionalFormatting>
  <conditionalFormatting sqref="Q38:Q40">
    <cfRule type="expression" dxfId="890" priority="59">
      <formula>T38=1</formula>
    </cfRule>
  </conditionalFormatting>
  <conditionalFormatting sqref="Q42:Q44">
    <cfRule type="expression" dxfId="889" priority="56">
      <formula>T42=1</formula>
    </cfRule>
  </conditionalFormatting>
  <conditionalFormatting sqref="Q46:Q48">
    <cfRule type="expression" dxfId="888" priority="53">
      <formula>T46=1</formula>
    </cfRule>
  </conditionalFormatting>
  <conditionalFormatting sqref="Q50:Q52">
    <cfRule type="expression" dxfId="887" priority="50">
      <formula>T50=1</formula>
    </cfRule>
  </conditionalFormatting>
  <conditionalFormatting sqref="Q54:Q56">
    <cfRule type="expression" dxfId="886" priority="47">
      <formula>T54=1</formula>
    </cfRule>
  </conditionalFormatting>
  <conditionalFormatting sqref="Q58:Q60">
    <cfRule type="expression" dxfId="885" priority="44">
      <formula>T58=1</formula>
    </cfRule>
  </conditionalFormatting>
  <conditionalFormatting sqref="Q62:Q64">
    <cfRule type="expression" dxfId="884" priority="41">
      <formula>T62=1</formula>
    </cfRule>
  </conditionalFormatting>
  <conditionalFormatting sqref="Q72:Q74">
    <cfRule type="expression" dxfId="883" priority="72">
      <formula>T72=1</formula>
    </cfRule>
  </conditionalFormatting>
  <conditionalFormatting sqref="Q76:Q78">
    <cfRule type="expression" dxfId="882" priority="38">
      <formula>T76=1</formula>
    </cfRule>
  </conditionalFormatting>
  <conditionalFormatting sqref="Q80:Q82">
    <cfRule type="expression" dxfId="881" priority="35">
      <formula>T80=1</formula>
    </cfRule>
  </conditionalFormatting>
  <conditionalFormatting sqref="Q84:Q86">
    <cfRule type="expression" dxfId="880" priority="32">
      <formula>T84=1</formula>
    </cfRule>
  </conditionalFormatting>
  <conditionalFormatting sqref="Q88:Q90">
    <cfRule type="expression" dxfId="879" priority="29">
      <formula>T88=1</formula>
    </cfRule>
  </conditionalFormatting>
  <conditionalFormatting sqref="Q92:Q94">
    <cfRule type="expression" dxfId="878" priority="26">
      <formula>T92=1</formula>
    </cfRule>
  </conditionalFormatting>
  <conditionalFormatting sqref="Q96:Q98">
    <cfRule type="expression" dxfId="877" priority="23">
      <formula>T96=1</formula>
    </cfRule>
  </conditionalFormatting>
  <conditionalFormatting sqref="Q100:Q102">
    <cfRule type="expression" dxfId="876" priority="20">
      <formula>T100=1</formula>
    </cfRule>
  </conditionalFormatting>
  <conditionalFormatting sqref="Q104:Q106">
    <cfRule type="expression" dxfId="875" priority="17">
      <formula>T104=1</formula>
    </cfRule>
  </conditionalFormatting>
  <conditionalFormatting sqref="Q108:Q110">
    <cfRule type="expression" dxfId="874" priority="14">
      <formula>T108=1</formula>
    </cfRule>
  </conditionalFormatting>
  <conditionalFormatting sqref="Q112:Q114">
    <cfRule type="expression" dxfId="873" priority="11">
      <formula>T112=1</formula>
    </cfRule>
  </conditionalFormatting>
  <conditionalFormatting sqref="Q116:Q118">
    <cfRule type="expression" dxfId="872" priority="8">
      <formula>T116=1</formula>
    </cfRule>
  </conditionalFormatting>
  <conditionalFormatting sqref="R18:R20">
    <cfRule type="expression" dxfId="871" priority="96">
      <formula>T18=1</formula>
    </cfRule>
  </conditionalFormatting>
  <conditionalFormatting sqref="R22:R24">
    <cfRule type="expression" dxfId="870" priority="68">
      <formula>T22=1</formula>
    </cfRule>
  </conditionalFormatting>
  <conditionalFormatting sqref="R26:R28">
    <cfRule type="expression" dxfId="869" priority="65">
      <formula>T26=1</formula>
    </cfRule>
  </conditionalFormatting>
  <conditionalFormatting sqref="R30:R32">
    <cfRule type="expression" dxfId="868" priority="62">
      <formula>T30=1</formula>
    </cfRule>
  </conditionalFormatting>
  <conditionalFormatting sqref="R34:R36">
    <cfRule type="expression" dxfId="867" priority="61">
      <formula>T34=1</formula>
    </cfRule>
  </conditionalFormatting>
  <conditionalFormatting sqref="R38:R40">
    <cfRule type="expression" dxfId="866" priority="58">
      <formula>T38=1</formula>
    </cfRule>
  </conditionalFormatting>
  <conditionalFormatting sqref="R42:R44">
    <cfRule type="expression" dxfId="865" priority="55">
      <formula>T42=1</formula>
    </cfRule>
  </conditionalFormatting>
  <conditionalFormatting sqref="R46:R48">
    <cfRule type="expression" dxfId="864" priority="52">
      <formula>T46=1</formula>
    </cfRule>
  </conditionalFormatting>
  <conditionalFormatting sqref="R50:R52">
    <cfRule type="expression" dxfId="863" priority="49">
      <formula>T50=1</formula>
    </cfRule>
  </conditionalFormatting>
  <conditionalFormatting sqref="R54:R56">
    <cfRule type="expression" dxfId="862" priority="46">
      <formula>T54=1</formula>
    </cfRule>
  </conditionalFormatting>
  <conditionalFormatting sqref="R58:R60">
    <cfRule type="expression" dxfId="861" priority="43">
      <formula>T58=1</formula>
    </cfRule>
  </conditionalFormatting>
  <conditionalFormatting sqref="R62:R64">
    <cfRule type="expression" dxfId="860" priority="40">
      <formula>T62=1</formula>
    </cfRule>
  </conditionalFormatting>
  <conditionalFormatting sqref="R72:R74">
    <cfRule type="expression" dxfId="859" priority="71">
      <formula>T72=1</formula>
    </cfRule>
  </conditionalFormatting>
  <conditionalFormatting sqref="R76:R78">
    <cfRule type="expression" dxfId="858" priority="37">
      <formula>T76=1</formula>
    </cfRule>
  </conditionalFormatting>
  <conditionalFormatting sqref="R80:R82">
    <cfRule type="expression" dxfId="857" priority="34">
      <formula>T80=1</formula>
    </cfRule>
  </conditionalFormatting>
  <conditionalFormatting sqref="R84:R86">
    <cfRule type="expression" dxfId="856" priority="31">
      <formula>T84=1</formula>
    </cfRule>
  </conditionalFormatting>
  <conditionalFormatting sqref="R88:R90">
    <cfRule type="expression" dxfId="855" priority="28">
      <formula>T88=1</formula>
    </cfRule>
  </conditionalFormatting>
  <conditionalFormatting sqref="R92:R94">
    <cfRule type="expression" dxfId="854" priority="25">
      <formula>T92=1</formula>
    </cfRule>
  </conditionalFormatting>
  <conditionalFormatting sqref="R96:R98">
    <cfRule type="expression" dxfId="853" priority="22">
      <formula>T96=1</formula>
    </cfRule>
  </conditionalFormatting>
  <conditionalFormatting sqref="R100:R102">
    <cfRule type="expression" dxfId="852" priority="19">
      <formula>T100=1</formula>
    </cfRule>
  </conditionalFormatting>
  <conditionalFormatting sqref="R104:R106">
    <cfRule type="expression" dxfId="851" priority="16">
      <formula>T104=1</formula>
    </cfRule>
  </conditionalFormatting>
  <conditionalFormatting sqref="R108:R110">
    <cfRule type="expression" dxfId="850" priority="13">
      <formula>T108=1</formula>
    </cfRule>
  </conditionalFormatting>
  <conditionalFormatting sqref="R112:R114">
    <cfRule type="expression" dxfId="849" priority="10">
      <formula>T112=1</formula>
    </cfRule>
  </conditionalFormatting>
  <conditionalFormatting sqref="R116:R118">
    <cfRule type="expression" dxfId="848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847" priority="147">
      <formula>#REF!&gt;$C$14</formula>
    </cfRule>
  </conditionalFormatting>
  <dataValidations count="2">
    <dataValidation type="list" allowBlank="1" showInputMessage="1" showErrorMessage="1" sqref="C13 C67" xr:uid="{6AE6AEC3-352F-431F-B801-19F8A78566C1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75BA7965-8D72-42C6-9EC1-4728C284422C}">
      <formula1>"Oui,Non"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8C91-788A-4E6C-825E-5BE2541E30C0}">
  <dimension ref="A1:X118"/>
  <sheetViews>
    <sheetView workbookViewId="0">
      <selection activeCell="I6" sqref="I6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3'!A1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iW9APc0GRTpUFPLceNmJyNuTKjJ9DtD61FuvIC8u1p6bLzUc5po0oHhT4B9gbmSbm1xmepS8yBY07ktG+R2mDg==" saltValue="2H1/AwQ3DmWutVkrWv1Xig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846" priority="99">
      <formula>S18=1</formula>
    </cfRule>
  </conditionalFormatting>
  <conditionalFormatting sqref="K22:K24">
    <cfRule type="expression" dxfId="845" priority="123">
      <formula>S22=1</formula>
    </cfRule>
  </conditionalFormatting>
  <conditionalFormatting sqref="K26:K28">
    <cfRule type="expression" dxfId="844" priority="94">
      <formula>S26=1</formula>
    </cfRule>
  </conditionalFormatting>
  <conditionalFormatting sqref="K30:K32">
    <cfRule type="expression" dxfId="843" priority="92">
      <formula>S30=1</formula>
    </cfRule>
  </conditionalFormatting>
  <conditionalFormatting sqref="K34:K36">
    <cfRule type="expression" dxfId="842" priority="3">
      <formula>S34=1</formula>
    </cfRule>
  </conditionalFormatting>
  <conditionalFormatting sqref="K38:K40">
    <cfRule type="expression" dxfId="841" priority="88">
      <formula>S38=1</formula>
    </cfRule>
  </conditionalFormatting>
  <conditionalFormatting sqref="K42:K44">
    <cfRule type="expression" dxfId="840" priority="86">
      <formula>S42=1</formula>
    </cfRule>
  </conditionalFormatting>
  <conditionalFormatting sqref="K46:K48">
    <cfRule type="expression" dxfId="839" priority="84">
      <formula>S46=1</formula>
    </cfRule>
  </conditionalFormatting>
  <conditionalFormatting sqref="K50:K52">
    <cfRule type="expression" dxfId="838" priority="82">
      <formula>S50=1</formula>
    </cfRule>
  </conditionalFormatting>
  <conditionalFormatting sqref="K54:K56">
    <cfRule type="expression" dxfId="837" priority="80">
      <formula>S54=1</formula>
    </cfRule>
  </conditionalFormatting>
  <conditionalFormatting sqref="K58:K60">
    <cfRule type="expression" dxfId="836" priority="78">
      <formula>S58=1</formula>
    </cfRule>
  </conditionalFormatting>
  <conditionalFormatting sqref="K62:K64">
    <cfRule type="expression" dxfId="835" priority="76">
      <formula>S62=1</formula>
    </cfRule>
  </conditionalFormatting>
  <conditionalFormatting sqref="K72:K74">
    <cfRule type="expression" dxfId="834" priority="74">
      <formula>S72=1</formula>
    </cfRule>
  </conditionalFormatting>
  <conditionalFormatting sqref="K76:K78">
    <cfRule type="expression" dxfId="833" priority="121">
      <formula>S76=1</formula>
    </cfRule>
  </conditionalFormatting>
  <conditionalFormatting sqref="K80:K82">
    <cfRule type="expression" dxfId="832" priority="119">
      <formula>S80=1</formula>
    </cfRule>
  </conditionalFormatting>
  <conditionalFormatting sqref="K84:K86">
    <cfRule type="expression" dxfId="831" priority="117">
      <formula>S84=1</formula>
    </cfRule>
  </conditionalFormatting>
  <conditionalFormatting sqref="K88:K90">
    <cfRule type="expression" dxfId="830" priority="5">
      <formula>S88=1</formula>
    </cfRule>
  </conditionalFormatting>
  <conditionalFormatting sqref="K92:K94">
    <cfRule type="expression" dxfId="829" priority="113">
      <formula>S92=1</formula>
    </cfRule>
  </conditionalFormatting>
  <conditionalFormatting sqref="K96:K98">
    <cfRule type="expression" dxfId="828" priority="111">
      <formula>S96=1</formula>
    </cfRule>
  </conditionalFormatting>
  <conditionalFormatting sqref="K100:K102">
    <cfRule type="expression" dxfId="827" priority="109">
      <formula>S100=1</formula>
    </cfRule>
  </conditionalFormatting>
  <conditionalFormatting sqref="K104:K106">
    <cfRule type="expression" dxfId="826" priority="107">
      <formula>S104=1</formula>
    </cfRule>
  </conditionalFormatting>
  <conditionalFormatting sqref="K108:K110">
    <cfRule type="expression" dxfId="825" priority="105">
      <formula>S108=1</formula>
    </cfRule>
  </conditionalFormatting>
  <conditionalFormatting sqref="K112:K114">
    <cfRule type="expression" dxfId="824" priority="103">
      <formula>S112=1</formula>
    </cfRule>
  </conditionalFormatting>
  <conditionalFormatting sqref="K116:K118">
    <cfRule type="expression" dxfId="823" priority="101">
      <formula>S116=1</formula>
    </cfRule>
  </conditionalFormatting>
  <conditionalFormatting sqref="L18:L20">
    <cfRule type="expression" dxfId="822" priority="100">
      <formula>S18=1</formula>
    </cfRule>
  </conditionalFormatting>
  <conditionalFormatting sqref="L22:L24">
    <cfRule type="expression" dxfId="821" priority="124">
      <formula>S22=1</formula>
    </cfRule>
  </conditionalFormatting>
  <conditionalFormatting sqref="L26:L28">
    <cfRule type="expression" dxfId="820" priority="95">
      <formula>S26=1</formula>
    </cfRule>
  </conditionalFormatting>
  <conditionalFormatting sqref="L30:L32">
    <cfRule type="expression" dxfId="819" priority="93">
      <formula>S30=1</formula>
    </cfRule>
  </conditionalFormatting>
  <conditionalFormatting sqref="L34:L36">
    <cfRule type="expression" dxfId="818" priority="4">
      <formula>S34=1</formula>
    </cfRule>
  </conditionalFormatting>
  <conditionalFormatting sqref="L38:L40">
    <cfRule type="expression" dxfId="817" priority="89">
      <formula>S38=1</formula>
    </cfRule>
  </conditionalFormatting>
  <conditionalFormatting sqref="L42:L44">
    <cfRule type="expression" dxfId="816" priority="87">
      <formula>S42=1</formula>
    </cfRule>
  </conditionalFormatting>
  <conditionalFormatting sqref="L46:L48">
    <cfRule type="expression" dxfId="815" priority="85">
      <formula>S46=1</formula>
    </cfRule>
  </conditionalFormatting>
  <conditionalFormatting sqref="L50:L52">
    <cfRule type="expression" dxfId="814" priority="83">
      <formula>S50=1</formula>
    </cfRule>
  </conditionalFormatting>
  <conditionalFormatting sqref="L54:L56">
    <cfRule type="expression" dxfId="813" priority="81">
      <formula>S54=1</formula>
    </cfRule>
  </conditionalFormatting>
  <conditionalFormatting sqref="L58:L60">
    <cfRule type="expression" dxfId="812" priority="79">
      <formula>S58=1</formula>
    </cfRule>
  </conditionalFormatting>
  <conditionalFormatting sqref="L62:L64">
    <cfRule type="expression" dxfId="811" priority="77">
      <formula>S62=1</formula>
    </cfRule>
  </conditionalFormatting>
  <conditionalFormatting sqref="L72:L74">
    <cfRule type="expression" dxfId="810" priority="75">
      <formula>S72=1</formula>
    </cfRule>
  </conditionalFormatting>
  <conditionalFormatting sqref="L76:L78">
    <cfRule type="expression" dxfId="809" priority="122">
      <formula>S76=1</formula>
    </cfRule>
  </conditionalFormatting>
  <conditionalFormatting sqref="L80:L82">
    <cfRule type="expression" dxfId="808" priority="120">
      <formula>S80=1</formula>
    </cfRule>
  </conditionalFormatting>
  <conditionalFormatting sqref="L84:L86">
    <cfRule type="expression" dxfId="807" priority="118">
      <formula>S84=1</formula>
    </cfRule>
  </conditionalFormatting>
  <conditionalFormatting sqref="L88:L90">
    <cfRule type="expression" dxfId="806" priority="6">
      <formula>S88=1</formula>
    </cfRule>
  </conditionalFormatting>
  <conditionalFormatting sqref="L92:L94">
    <cfRule type="expression" dxfId="805" priority="114">
      <formula>S92=1</formula>
    </cfRule>
  </conditionalFormatting>
  <conditionalFormatting sqref="L96:L98">
    <cfRule type="expression" dxfId="804" priority="112">
      <formula>S96=1</formula>
    </cfRule>
  </conditionalFormatting>
  <conditionalFormatting sqref="L100:L102">
    <cfRule type="expression" dxfId="803" priority="110">
      <formula>S100=1</formula>
    </cfRule>
  </conditionalFormatting>
  <conditionalFormatting sqref="L104:L106">
    <cfRule type="expression" dxfId="802" priority="108">
      <formula>S104=1</formula>
    </cfRule>
  </conditionalFormatting>
  <conditionalFormatting sqref="L108:L110">
    <cfRule type="expression" dxfId="801" priority="106">
      <formula>S108=1</formula>
    </cfRule>
  </conditionalFormatting>
  <conditionalFormatting sqref="L112:L114">
    <cfRule type="expression" dxfId="800" priority="104">
      <formula>S112=1</formula>
    </cfRule>
  </conditionalFormatting>
  <conditionalFormatting sqref="L116:L118">
    <cfRule type="expression" dxfId="799" priority="102">
      <formula>S116=1</formula>
    </cfRule>
  </conditionalFormatting>
  <conditionalFormatting sqref="P18:P20">
    <cfRule type="expression" dxfId="798" priority="98">
      <formula>T18=1</formula>
    </cfRule>
  </conditionalFormatting>
  <conditionalFormatting sqref="P22:P24">
    <cfRule type="expression" dxfId="797" priority="70">
      <formula>T22=1</formula>
    </cfRule>
  </conditionalFormatting>
  <conditionalFormatting sqref="P26:P28">
    <cfRule type="expression" dxfId="796" priority="67">
      <formula>T26=1</formula>
    </cfRule>
  </conditionalFormatting>
  <conditionalFormatting sqref="P30:P32">
    <cfRule type="expression" dxfId="795" priority="64">
      <formula>T30=1</formula>
    </cfRule>
  </conditionalFormatting>
  <conditionalFormatting sqref="P34:P36">
    <cfRule type="expression" dxfId="794" priority="2">
      <formula>T34=1</formula>
    </cfRule>
  </conditionalFormatting>
  <conditionalFormatting sqref="P38:P40">
    <cfRule type="expression" dxfId="793" priority="60">
      <formula>T38=1</formula>
    </cfRule>
  </conditionalFormatting>
  <conditionalFormatting sqref="P42:P44">
    <cfRule type="expression" dxfId="792" priority="57">
      <formula>T42=1</formula>
    </cfRule>
  </conditionalFormatting>
  <conditionalFormatting sqref="P46:P48">
    <cfRule type="expression" dxfId="791" priority="54">
      <formula>T46=1</formula>
    </cfRule>
  </conditionalFormatting>
  <conditionalFormatting sqref="P50:P52">
    <cfRule type="expression" dxfId="790" priority="51">
      <formula>T50=1</formula>
    </cfRule>
  </conditionalFormatting>
  <conditionalFormatting sqref="P54:P56">
    <cfRule type="expression" dxfId="789" priority="48">
      <formula>T54=1</formula>
    </cfRule>
  </conditionalFormatting>
  <conditionalFormatting sqref="P58:P60">
    <cfRule type="expression" dxfId="788" priority="45">
      <formula>T58=1</formula>
    </cfRule>
  </conditionalFormatting>
  <conditionalFormatting sqref="P62:P64">
    <cfRule type="expression" dxfId="787" priority="42">
      <formula>T62=1</formula>
    </cfRule>
  </conditionalFormatting>
  <conditionalFormatting sqref="P72:P74">
    <cfRule type="expression" dxfId="786" priority="73">
      <formula>T72=1</formula>
    </cfRule>
  </conditionalFormatting>
  <conditionalFormatting sqref="P76:P78">
    <cfRule type="expression" dxfId="785" priority="39">
      <formula>T76=1</formula>
    </cfRule>
  </conditionalFormatting>
  <conditionalFormatting sqref="P80:P82">
    <cfRule type="expression" dxfId="784" priority="36">
      <formula>T80=1</formula>
    </cfRule>
  </conditionalFormatting>
  <conditionalFormatting sqref="P84:P86">
    <cfRule type="expression" dxfId="783" priority="33">
      <formula>T84=1</formula>
    </cfRule>
  </conditionalFormatting>
  <conditionalFormatting sqref="P88:P90">
    <cfRule type="expression" dxfId="782" priority="30">
      <formula>T88=1</formula>
    </cfRule>
  </conditionalFormatting>
  <conditionalFormatting sqref="P92:P94">
    <cfRule type="expression" dxfId="781" priority="27">
      <formula>T92=1</formula>
    </cfRule>
  </conditionalFormatting>
  <conditionalFormatting sqref="P96:P98">
    <cfRule type="expression" dxfId="780" priority="24">
      <formula>T96=1</formula>
    </cfRule>
  </conditionalFormatting>
  <conditionalFormatting sqref="P100:P102">
    <cfRule type="expression" dxfId="779" priority="21">
      <formula>T100=1</formula>
    </cfRule>
  </conditionalFormatting>
  <conditionalFormatting sqref="P104:P106">
    <cfRule type="expression" dxfId="778" priority="18">
      <formula>T104=1</formula>
    </cfRule>
  </conditionalFormatting>
  <conditionalFormatting sqref="P108:P110">
    <cfRule type="expression" dxfId="777" priority="15">
      <formula>T108=1</formula>
    </cfRule>
  </conditionalFormatting>
  <conditionalFormatting sqref="P112:P114">
    <cfRule type="expression" dxfId="776" priority="12">
      <formula>T112=1</formula>
    </cfRule>
  </conditionalFormatting>
  <conditionalFormatting sqref="P116:P118">
    <cfRule type="expression" dxfId="775" priority="9">
      <formula>T116=1</formula>
    </cfRule>
  </conditionalFormatting>
  <conditionalFormatting sqref="Q18:Q20">
    <cfRule type="expression" dxfId="774" priority="97">
      <formula>T18=1</formula>
    </cfRule>
  </conditionalFormatting>
  <conditionalFormatting sqref="Q22:Q24">
    <cfRule type="expression" dxfId="773" priority="69">
      <formula>T22=1</formula>
    </cfRule>
  </conditionalFormatting>
  <conditionalFormatting sqref="Q26:Q28">
    <cfRule type="expression" dxfId="772" priority="66">
      <formula>T26=1</formula>
    </cfRule>
  </conditionalFormatting>
  <conditionalFormatting sqref="Q30:Q32">
    <cfRule type="expression" dxfId="771" priority="63">
      <formula>T30=1</formula>
    </cfRule>
  </conditionalFormatting>
  <conditionalFormatting sqref="Q34:Q36">
    <cfRule type="expression" dxfId="770" priority="1">
      <formula>T34=1</formula>
    </cfRule>
  </conditionalFormatting>
  <conditionalFormatting sqref="Q38:Q40">
    <cfRule type="expression" dxfId="769" priority="59">
      <formula>T38=1</formula>
    </cfRule>
  </conditionalFormatting>
  <conditionalFormatting sqref="Q42:Q44">
    <cfRule type="expression" dxfId="768" priority="56">
      <formula>T42=1</formula>
    </cfRule>
  </conditionalFormatting>
  <conditionalFormatting sqref="Q46:Q48">
    <cfRule type="expression" dxfId="767" priority="53">
      <formula>T46=1</formula>
    </cfRule>
  </conditionalFormatting>
  <conditionalFormatting sqref="Q50:Q52">
    <cfRule type="expression" dxfId="766" priority="50">
      <formula>T50=1</formula>
    </cfRule>
  </conditionalFormatting>
  <conditionalFormatting sqref="Q54:Q56">
    <cfRule type="expression" dxfId="765" priority="47">
      <formula>T54=1</formula>
    </cfRule>
  </conditionalFormatting>
  <conditionalFormatting sqref="Q58:Q60">
    <cfRule type="expression" dxfId="764" priority="44">
      <formula>T58=1</formula>
    </cfRule>
  </conditionalFormatting>
  <conditionalFormatting sqref="Q62:Q64">
    <cfRule type="expression" dxfId="763" priority="41">
      <formula>T62=1</formula>
    </cfRule>
  </conditionalFormatting>
  <conditionalFormatting sqref="Q72:Q74">
    <cfRule type="expression" dxfId="762" priority="72">
      <formula>T72=1</formula>
    </cfRule>
  </conditionalFormatting>
  <conditionalFormatting sqref="Q76:Q78">
    <cfRule type="expression" dxfId="761" priority="38">
      <formula>T76=1</formula>
    </cfRule>
  </conditionalFormatting>
  <conditionalFormatting sqref="Q80:Q82">
    <cfRule type="expression" dxfId="760" priority="35">
      <formula>T80=1</formula>
    </cfRule>
  </conditionalFormatting>
  <conditionalFormatting sqref="Q84:Q86">
    <cfRule type="expression" dxfId="759" priority="32">
      <formula>T84=1</formula>
    </cfRule>
  </conditionalFormatting>
  <conditionalFormatting sqref="Q88:Q90">
    <cfRule type="expression" dxfId="758" priority="29">
      <formula>T88=1</formula>
    </cfRule>
  </conditionalFormatting>
  <conditionalFormatting sqref="Q92:Q94">
    <cfRule type="expression" dxfId="757" priority="26">
      <formula>T92=1</formula>
    </cfRule>
  </conditionalFormatting>
  <conditionalFormatting sqref="Q96:Q98">
    <cfRule type="expression" dxfId="756" priority="23">
      <formula>T96=1</formula>
    </cfRule>
  </conditionalFormatting>
  <conditionalFormatting sqref="Q100:Q102">
    <cfRule type="expression" dxfId="755" priority="20">
      <formula>T100=1</formula>
    </cfRule>
  </conditionalFormatting>
  <conditionalFormatting sqref="Q104:Q106">
    <cfRule type="expression" dxfId="754" priority="17">
      <formula>T104=1</formula>
    </cfRule>
  </conditionalFormatting>
  <conditionalFormatting sqref="Q108:Q110">
    <cfRule type="expression" dxfId="753" priority="14">
      <formula>T108=1</formula>
    </cfRule>
  </conditionalFormatting>
  <conditionalFormatting sqref="Q112:Q114">
    <cfRule type="expression" dxfId="752" priority="11">
      <formula>T112=1</formula>
    </cfRule>
  </conditionalFormatting>
  <conditionalFormatting sqref="Q116:Q118">
    <cfRule type="expression" dxfId="751" priority="8">
      <formula>T116=1</formula>
    </cfRule>
  </conditionalFormatting>
  <conditionalFormatting sqref="R18:R20">
    <cfRule type="expression" dxfId="750" priority="96">
      <formula>T18=1</formula>
    </cfRule>
  </conditionalFormatting>
  <conditionalFormatting sqref="R22:R24">
    <cfRule type="expression" dxfId="749" priority="68">
      <formula>T22=1</formula>
    </cfRule>
  </conditionalFormatting>
  <conditionalFormatting sqref="R26:R28">
    <cfRule type="expression" dxfId="748" priority="65">
      <formula>T26=1</formula>
    </cfRule>
  </conditionalFormatting>
  <conditionalFormatting sqref="R30:R32">
    <cfRule type="expression" dxfId="747" priority="62">
      <formula>T30=1</formula>
    </cfRule>
  </conditionalFormatting>
  <conditionalFormatting sqref="R34:R36">
    <cfRule type="expression" dxfId="746" priority="61">
      <formula>T34=1</formula>
    </cfRule>
  </conditionalFormatting>
  <conditionalFormatting sqref="R38:R40">
    <cfRule type="expression" dxfId="745" priority="58">
      <formula>T38=1</formula>
    </cfRule>
  </conditionalFormatting>
  <conditionalFormatting sqref="R42:R44">
    <cfRule type="expression" dxfId="744" priority="55">
      <formula>T42=1</formula>
    </cfRule>
  </conditionalFormatting>
  <conditionalFormatting sqref="R46:R48">
    <cfRule type="expression" dxfId="743" priority="52">
      <formula>T46=1</formula>
    </cfRule>
  </conditionalFormatting>
  <conditionalFormatting sqref="R50:R52">
    <cfRule type="expression" dxfId="742" priority="49">
      <formula>T50=1</formula>
    </cfRule>
  </conditionalFormatting>
  <conditionalFormatting sqref="R54:R56">
    <cfRule type="expression" dxfId="741" priority="46">
      <formula>T54=1</formula>
    </cfRule>
  </conditionalFormatting>
  <conditionalFormatting sqref="R58:R60">
    <cfRule type="expression" dxfId="740" priority="43">
      <formula>T58=1</formula>
    </cfRule>
  </conditionalFormatting>
  <conditionalFormatting sqref="R62:R64">
    <cfRule type="expression" dxfId="739" priority="40">
      <formula>T62=1</formula>
    </cfRule>
  </conditionalFormatting>
  <conditionalFormatting sqref="R72:R74">
    <cfRule type="expression" dxfId="738" priority="71">
      <formula>T72=1</formula>
    </cfRule>
  </conditionalFormatting>
  <conditionalFormatting sqref="R76:R78">
    <cfRule type="expression" dxfId="737" priority="37">
      <formula>T76=1</formula>
    </cfRule>
  </conditionalFormatting>
  <conditionalFormatting sqref="R80:R82">
    <cfRule type="expression" dxfId="736" priority="34">
      <formula>T80=1</formula>
    </cfRule>
  </conditionalFormatting>
  <conditionalFormatting sqref="R84:R86">
    <cfRule type="expression" dxfId="735" priority="31">
      <formula>T84=1</formula>
    </cfRule>
  </conditionalFormatting>
  <conditionalFormatting sqref="R88:R90">
    <cfRule type="expression" dxfId="734" priority="28">
      <formula>T88=1</formula>
    </cfRule>
  </conditionalFormatting>
  <conditionalFormatting sqref="R92:R94">
    <cfRule type="expression" dxfId="733" priority="25">
      <formula>T92=1</formula>
    </cfRule>
  </conditionalFormatting>
  <conditionalFormatting sqref="R96:R98">
    <cfRule type="expression" dxfId="732" priority="22">
      <formula>T96=1</formula>
    </cfRule>
  </conditionalFormatting>
  <conditionalFormatting sqref="R100:R102">
    <cfRule type="expression" dxfId="731" priority="19">
      <formula>T100=1</formula>
    </cfRule>
  </conditionalFormatting>
  <conditionalFormatting sqref="R104:R106">
    <cfRule type="expression" dxfId="730" priority="16">
      <formula>T104=1</formula>
    </cfRule>
  </conditionalFormatting>
  <conditionalFormatting sqref="R108:R110">
    <cfRule type="expression" dxfId="729" priority="13">
      <formula>T108=1</formula>
    </cfRule>
  </conditionalFormatting>
  <conditionalFormatting sqref="R112:R114">
    <cfRule type="expression" dxfId="728" priority="10">
      <formula>T112=1</formula>
    </cfRule>
  </conditionalFormatting>
  <conditionalFormatting sqref="R116:R118">
    <cfRule type="expression" dxfId="727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726" priority="147">
      <formula>#REF!&gt;$C$14</formula>
    </cfRule>
  </conditionalFormatting>
  <dataValidations count="2">
    <dataValidation type="list" allowBlank="1" showInputMessage="1" showErrorMessage="1" sqref="C13 C67" xr:uid="{8521697C-B274-4674-B0E8-68E4E4B96278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6944E7B0-265B-42ED-A9C9-FD6BBC4D38EE}">
      <formula1>"Oui,Non"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E323-2CFC-4199-AFDB-9332A19AC871}">
  <dimension ref="A1:X118"/>
  <sheetViews>
    <sheetView workbookViewId="0">
      <selection activeCell="J3" sqref="J3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4'!A1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vc0LCa3+Fpnsstw9d37RnjjLnVct5Te7UVlYOBTd6ZAl3wCFF0t8XJben2PYENh+p0ru6hTWawJGFH/23Ex3+g==" saltValue="6YB+wUYFY/+0jklTIoly1g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725" priority="99">
      <formula>S18=1</formula>
    </cfRule>
  </conditionalFormatting>
  <conditionalFormatting sqref="K22:K24">
    <cfRule type="expression" dxfId="724" priority="123">
      <formula>S22=1</formula>
    </cfRule>
  </conditionalFormatting>
  <conditionalFormatting sqref="K26:K28">
    <cfRule type="expression" dxfId="723" priority="94">
      <formula>S26=1</formula>
    </cfRule>
  </conditionalFormatting>
  <conditionalFormatting sqref="K30:K32">
    <cfRule type="expression" dxfId="722" priority="92">
      <formula>S30=1</formula>
    </cfRule>
  </conditionalFormatting>
  <conditionalFormatting sqref="K34:K36">
    <cfRule type="expression" dxfId="721" priority="3">
      <formula>S34=1</formula>
    </cfRule>
  </conditionalFormatting>
  <conditionalFormatting sqref="K38:K40">
    <cfRule type="expression" dxfId="720" priority="88">
      <formula>S38=1</formula>
    </cfRule>
  </conditionalFormatting>
  <conditionalFormatting sqref="K42:K44">
    <cfRule type="expression" dxfId="719" priority="86">
      <formula>S42=1</formula>
    </cfRule>
  </conditionalFormatting>
  <conditionalFormatting sqref="K46:K48">
    <cfRule type="expression" dxfId="718" priority="84">
      <formula>S46=1</formula>
    </cfRule>
  </conditionalFormatting>
  <conditionalFormatting sqref="K50:K52">
    <cfRule type="expression" dxfId="717" priority="82">
      <formula>S50=1</formula>
    </cfRule>
  </conditionalFormatting>
  <conditionalFormatting sqref="K54:K56">
    <cfRule type="expression" dxfId="716" priority="80">
      <formula>S54=1</formula>
    </cfRule>
  </conditionalFormatting>
  <conditionalFormatting sqref="K58:K60">
    <cfRule type="expression" dxfId="715" priority="78">
      <formula>S58=1</formula>
    </cfRule>
  </conditionalFormatting>
  <conditionalFormatting sqref="K62:K64">
    <cfRule type="expression" dxfId="714" priority="76">
      <formula>S62=1</formula>
    </cfRule>
  </conditionalFormatting>
  <conditionalFormatting sqref="K72:K74">
    <cfRule type="expression" dxfId="713" priority="74">
      <formula>S72=1</formula>
    </cfRule>
  </conditionalFormatting>
  <conditionalFormatting sqref="K76:K78">
    <cfRule type="expression" dxfId="712" priority="121">
      <formula>S76=1</formula>
    </cfRule>
  </conditionalFormatting>
  <conditionalFormatting sqref="K80:K82">
    <cfRule type="expression" dxfId="711" priority="119">
      <formula>S80=1</formula>
    </cfRule>
  </conditionalFormatting>
  <conditionalFormatting sqref="K84:K86">
    <cfRule type="expression" dxfId="710" priority="117">
      <formula>S84=1</formula>
    </cfRule>
  </conditionalFormatting>
  <conditionalFormatting sqref="K88:K90">
    <cfRule type="expression" dxfId="709" priority="5">
      <formula>S88=1</formula>
    </cfRule>
  </conditionalFormatting>
  <conditionalFormatting sqref="K92:K94">
    <cfRule type="expression" dxfId="708" priority="113">
      <formula>S92=1</formula>
    </cfRule>
  </conditionalFormatting>
  <conditionalFormatting sqref="K96:K98">
    <cfRule type="expression" dxfId="707" priority="111">
      <formula>S96=1</formula>
    </cfRule>
  </conditionalFormatting>
  <conditionalFormatting sqref="K100:K102">
    <cfRule type="expression" dxfId="706" priority="109">
      <formula>S100=1</formula>
    </cfRule>
  </conditionalFormatting>
  <conditionalFormatting sqref="K104:K106">
    <cfRule type="expression" dxfId="705" priority="107">
      <formula>S104=1</formula>
    </cfRule>
  </conditionalFormatting>
  <conditionalFormatting sqref="K108:K110">
    <cfRule type="expression" dxfId="704" priority="105">
      <formula>S108=1</formula>
    </cfRule>
  </conditionalFormatting>
  <conditionalFormatting sqref="K112:K114">
    <cfRule type="expression" dxfId="703" priority="103">
      <formula>S112=1</formula>
    </cfRule>
  </conditionalFormatting>
  <conditionalFormatting sqref="K116:K118">
    <cfRule type="expression" dxfId="702" priority="101">
      <formula>S116=1</formula>
    </cfRule>
  </conditionalFormatting>
  <conditionalFormatting sqref="L18:L20">
    <cfRule type="expression" dxfId="701" priority="100">
      <formula>S18=1</formula>
    </cfRule>
  </conditionalFormatting>
  <conditionalFormatting sqref="L22:L24">
    <cfRule type="expression" dxfId="700" priority="124">
      <formula>S22=1</formula>
    </cfRule>
  </conditionalFormatting>
  <conditionalFormatting sqref="L26:L28">
    <cfRule type="expression" dxfId="699" priority="95">
      <formula>S26=1</formula>
    </cfRule>
  </conditionalFormatting>
  <conditionalFormatting sqref="L30:L32">
    <cfRule type="expression" dxfId="698" priority="93">
      <formula>S30=1</formula>
    </cfRule>
  </conditionalFormatting>
  <conditionalFormatting sqref="L34:L36">
    <cfRule type="expression" dxfId="697" priority="4">
      <formula>S34=1</formula>
    </cfRule>
  </conditionalFormatting>
  <conditionalFormatting sqref="L38:L40">
    <cfRule type="expression" dxfId="696" priority="89">
      <formula>S38=1</formula>
    </cfRule>
  </conditionalFormatting>
  <conditionalFormatting sqref="L42:L44">
    <cfRule type="expression" dxfId="695" priority="87">
      <formula>S42=1</formula>
    </cfRule>
  </conditionalFormatting>
  <conditionalFormatting sqref="L46:L48">
    <cfRule type="expression" dxfId="694" priority="85">
      <formula>S46=1</formula>
    </cfRule>
  </conditionalFormatting>
  <conditionalFormatting sqref="L50:L52">
    <cfRule type="expression" dxfId="693" priority="83">
      <formula>S50=1</formula>
    </cfRule>
  </conditionalFormatting>
  <conditionalFormatting sqref="L54:L56">
    <cfRule type="expression" dxfId="692" priority="81">
      <formula>S54=1</formula>
    </cfRule>
  </conditionalFormatting>
  <conditionalFormatting sqref="L58:L60">
    <cfRule type="expression" dxfId="691" priority="79">
      <formula>S58=1</formula>
    </cfRule>
  </conditionalFormatting>
  <conditionalFormatting sqref="L62:L64">
    <cfRule type="expression" dxfId="690" priority="77">
      <formula>S62=1</formula>
    </cfRule>
  </conditionalFormatting>
  <conditionalFormatting sqref="L72:L74">
    <cfRule type="expression" dxfId="689" priority="75">
      <formula>S72=1</formula>
    </cfRule>
  </conditionalFormatting>
  <conditionalFormatting sqref="L76:L78">
    <cfRule type="expression" dxfId="688" priority="122">
      <formula>S76=1</formula>
    </cfRule>
  </conditionalFormatting>
  <conditionalFormatting sqref="L80:L82">
    <cfRule type="expression" dxfId="687" priority="120">
      <formula>S80=1</formula>
    </cfRule>
  </conditionalFormatting>
  <conditionalFormatting sqref="L84:L86">
    <cfRule type="expression" dxfId="686" priority="118">
      <formula>S84=1</formula>
    </cfRule>
  </conditionalFormatting>
  <conditionalFormatting sqref="L88:L90">
    <cfRule type="expression" dxfId="685" priority="6">
      <formula>S88=1</formula>
    </cfRule>
  </conditionalFormatting>
  <conditionalFormatting sqref="L92:L94">
    <cfRule type="expression" dxfId="684" priority="114">
      <formula>S92=1</formula>
    </cfRule>
  </conditionalFormatting>
  <conditionalFormatting sqref="L96:L98">
    <cfRule type="expression" dxfId="683" priority="112">
      <formula>S96=1</formula>
    </cfRule>
  </conditionalFormatting>
  <conditionalFormatting sqref="L100:L102">
    <cfRule type="expression" dxfId="682" priority="110">
      <formula>S100=1</formula>
    </cfRule>
  </conditionalFormatting>
  <conditionalFormatting sqref="L104:L106">
    <cfRule type="expression" dxfId="681" priority="108">
      <formula>S104=1</formula>
    </cfRule>
  </conditionalFormatting>
  <conditionalFormatting sqref="L108:L110">
    <cfRule type="expression" dxfId="680" priority="106">
      <formula>S108=1</formula>
    </cfRule>
  </conditionalFormatting>
  <conditionalFormatting sqref="L112:L114">
    <cfRule type="expression" dxfId="679" priority="104">
      <formula>S112=1</formula>
    </cfRule>
  </conditionalFormatting>
  <conditionalFormatting sqref="L116:L118">
    <cfRule type="expression" dxfId="678" priority="102">
      <formula>S116=1</formula>
    </cfRule>
  </conditionalFormatting>
  <conditionalFormatting sqref="P18:P20">
    <cfRule type="expression" dxfId="677" priority="98">
      <formula>T18=1</formula>
    </cfRule>
  </conditionalFormatting>
  <conditionalFormatting sqref="P22:P24">
    <cfRule type="expression" dxfId="676" priority="70">
      <formula>T22=1</formula>
    </cfRule>
  </conditionalFormatting>
  <conditionalFormatting sqref="P26:P28">
    <cfRule type="expression" dxfId="675" priority="67">
      <formula>T26=1</formula>
    </cfRule>
  </conditionalFormatting>
  <conditionalFormatting sqref="P30:P32">
    <cfRule type="expression" dxfId="674" priority="64">
      <formula>T30=1</formula>
    </cfRule>
  </conditionalFormatting>
  <conditionalFormatting sqref="P34:P36">
    <cfRule type="expression" dxfId="673" priority="2">
      <formula>T34=1</formula>
    </cfRule>
  </conditionalFormatting>
  <conditionalFormatting sqref="P38:P40">
    <cfRule type="expression" dxfId="672" priority="60">
      <formula>T38=1</formula>
    </cfRule>
  </conditionalFormatting>
  <conditionalFormatting sqref="P42:P44">
    <cfRule type="expression" dxfId="671" priority="57">
      <formula>T42=1</formula>
    </cfRule>
  </conditionalFormatting>
  <conditionalFormatting sqref="P46:P48">
    <cfRule type="expression" dxfId="670" priority="54">
      <formula>T46=1</formula>
    </cfRule>
  </conditionalFormatting>
  <conditionalFormatting sqref="P50:P52">
    <cfRule type="expression" dxfId="669" priority="51">
      <formula>T50=1</formula>
    </cfRule>
  </conditionalFormatting>
  <conditionalFormatting sqref="P54:P56">
    <cfRule type="expression" dxfId="668" priority="48">
      <formula>T54=1</formula>
    </cfRule>
  </conditionalFormatting>
  <conditionalFormatting sqref="P58:P60">
    <cfRule type="expression" dxfId="667" priority="45">
      <formula>T58=1</formula>
    </cfRule>
  </conditionalFormatting>
  <conditionalFormatting sqref="P62:P64">
    <cfRule type="expression" dxfId="666" priority="42">
      <formula>T62=1</formula>
    </cfRule>
  </conditionalFormatting>
  <conditionalFormatting sqref="P72:P74">
    <cfRule type="expression" dxfId="665" priority="73">
      <formula>T72=1</formula>
    </cfRule>
  </conditionalFormatting>
  <conditionalFormatting sqref="P76:P78">
    <cfRule type="expression" dxfId="664" priority="39">
      <formula>T76=1</formula>
    </cfRule>
  </conditionalFormatting>
  <conditionalFormatting sqref="P80:P82">
    <cfRule type="expression" dxfId="663" priority="36">
      <formula>T80=1</formula>
    </cfRule>
  </conditionalFormatting>
  <conditionalFormatting sqref="P84:P86">
    <cfRule type="expression" dxfId="662" priority="33">
      <formula>T84=1</formula>
    </cfRule>
  </conditionalFormatting>
  <conditionalFormatting sqref="P88:P90">
    <cfRule type="expression" dxfId="661" priority="30">
      <formula>T88=1</formula>
    </cfRule>
  </conditionalFormatting>
  <conditionalFormatting sqref="P92:P94">
    <cfRule type="expression" dxfId="660" priority="27">
      <formula>T92=1</formula>
    </cfRule>
  </conditionalFormatting>
  <conditionalFormatting sqref="P96:P98">
    <cfRule type="expression" dxfId="659" priority="24">
      <formula>T96=1</formula>
    </cfRule>
  </conditionalFormatting>
  <conditionalFormatting sqref="P100:P102">
    <cfRule type="expression" dxfId="658" priority="21">
      <formula>T100=1</formula>
    </cfRule>
  </conditionalFormatting>
  <conditionalFormatting sqref="P104:P106">
    <cfRule type="expression" dxfId="657" priority="18">
      <formula>T104=1</formula>
    </cfRule>
  </conditionalFormatting>
  <conditionalFormatting sqref="P108:P110">
    <cfRule type="expression" dxfId="656" priority="15">
      <formula>T108=1</formula>
    </cfRule>
  </conditionalFormatting>
  <conditionalFormatting sqref="P112:P114">
    <cfRule type="expression" dxfId="655" priority="12">
      <formula>T112=1</formula>
    </cfRule>
  </conditionalFormatting>
  <conditionalFormatting sqref="P116:P118">
    <cfRule type="expression" dxfId="654" priority="9">
      <formula>T116=1</formula>
    </cfRule>
  </conditionalFormatting>
  <conditionalFormatting sqref="Q18:Q20">
    <cfRule type="expression" dxfId="653" priority="97">
      <formula>T18=1</formula>
    </cfRule>
  </conditionalFormatting>
  <conditionalFormatting sqref="Q22:Q24">
    <cfRule type="expression" dxfId="652" priority="69">
      <formula>T22=1</formula>
    </cfRule>
  </conditionalFormatting>
  <conditionalFormatting sqref="Q26:Q28">
    <cfRule type="expression" dxfId="651" priority="66">
      <formula>T26=1</formula>
    </cfRule>
  </conditionalFormatting>
  <conditionalFormatting sqref="Q30:Q32">
    <cfRule type="expression" dxfId="650" priority="63">
      <formula>T30=1</formula>
    </cfRule>
  </conditionalFormatting>
  <conditionalFormatting sqref="Q34:Q36">
    <cfRule type="expression" dxfId="649" priority="1">
      <formula>T34=1</formula>
    </cfRule>
  </conditionalFormatting>
  <conditionalFormatting sqref="Q38:Q40">
    <cfRule type="expression" dxfId="648" priority="59">
      <formula>T38=1</formula>
    </cfRule>
  </conditionalFormatting>
  <conditionalFormatting sqref="Q42:Q44">
    <cfRule type="expression" dxfId="647" priority="56">
      <formula>T42=1</formula>
    </cfRule>
  </conditionalFormatting>
  <conditionalFormatting sqref="Q46:Q48">
    <cfRule type="expression" dxfId="646" priority="53">
      <formula>T46=1</formula>
    </cfRule>
  </conditionalFormatting>
  <conditionalFormatting sqref="Q50:Q52">
    <cfRule type="expression" dxfId="645" priority="50">
      <formula>T50=1</formula>
    </cfRule>
  </conditionalFormatting>
  <conditionalFormatting sqref="Q54:Q56">
    <cfRule type="expression" dxfId="644" priority="47">
      <formula>T54=1</formula>
    </cfRule>
  </conditionalFormatting>
  <conditionalFormatting sqref="Q58:Q60">
    <cfRule type="expression" dxfId="643" priority="44">
      <formula>T58=1</formula>
    </cfRule>
  </conditionalFormatting>
  <conditionalFormatting sqref="Q62:Q64">
    <cfRule type="expression" dxfId="642" priority="41">
      <formula>T62=1</formula>
    </cfRule>
  </conditionalFormatting>
  <conditionalFormatting sqref="Q72:Q74">
    <cfRule type="expression" dxfId="641" priority="72">
      <formula>T72=1</formula>
    </cfRule>
  </conditionalFormatting>
  <conditionalFormatting sqref="Q76:Q78">
    <cfRule type="expression" dxfId="640" priority="38">
      <formula>T76=1</formula>
    </cfRule>
  </conditionalFormatting>
  <conditionalFormatting sqref="Q80:Q82">
    <cfRule type="expression" dxfId="639" priority="35">
      <formula>T80=1</formula>
    </cfRule>
  </conditionalFormatting>
  <conditionalFormatting sqref="Q84:Q86">
    <cfRule type="expression" dxfId="638" priority="32">
      <formula>T84=1</formula>
    </cfRule>
  </conditionalFormatting>
  <conditionalFormatting sqref="Q88:Q90">
    <cfRule type="expression" dxfId="637" priority="29">
      <formula>T88=1</formula>
    </cfRule>
  </conditionalFormatting>
  <conditionalFormatting sqref="Q92:Q94">
    <cfRule type="expression" dxfId="636" priority="26">
      <formula>T92=1</formula>
    </cfRule>
  </conditionalFormatting>
  <conditionalFormatting sqref="Q96:Q98">
    <cfRule type="expression" dxfId="635" priority="23">
      <formula>T96=1</formula>
    </cfRule>
  </conditionalFormatting>
  <conditionalFormatting sqref="Q100:Q102">
    <cfRule type="expression" dxfId="634" priority="20">
      <formula>T100=1</formula>
    </cfRule>
  </conditionalFormatting>
  <conditionalFormatting sqref="Q104:Q106">
    <cfRule type="expression" dxfId="633" priority="17">
      <formula>T104=1</formula>
    </cfRule>
  </conditionalFormatting>
  <conditionalFormatting sqref="Q108:Q110">
    <cfRule type="expression" dxfId="632" priority="14">
      <formula>T108=1</formula>
    </cfRule>
  </conditionalFormatting>
  <conditionalFormatting sqref="Q112:Q114">
    <cfRule type="expression" dxfId="631" priority="11">
      <formula>T112=1</formula>
    </cfRule>
  </conditionalFormatting>
  <conditionalFormatting sqref="Q116:Q118">
    <cfRule type="expression" dxfId="630" priority="8">
      <formula>T116=1</formula>
    </cfRule>
  </conditionalFormatting>
  <conditionalFormatting sqref="R18:R20">
    <cfRule type="expression" dxfId="629" priority="96">
      <formula>T18=1</formula>
    </cfRule>
  </conditionalFormatting>
  <conditionalFormatting sqref="R22:R24">
    <cfRule type="expression" dxfId="628" priority="68">
      <formula>T22=1</formula>
    </cfRule>
  </conditionalFormatting>
  <conditionalFormatting sqref="R26:R28">
    <cfRule type="expression" dxfId="627" priority="65">
      <formula>T26=1</formula>
    </cfRule>
  </conditionalFormatting>
  <conditionalFormatting sqref="R30:R32">
    <cfRule type="expression" dxfId="626" priority="62">
      <formula>T30=1</formula>
    </cfRule>
  </conditionalFormatting>
  <conditionalFormatting sqref="R34:R36">
    <cfRule type="expression" dxfId="625" priority="61">
      <formula>T34=1</formula>
    </cfRule>
  </conditionalFormatting>
  <conditionalFormatting sqref="R38:R40">
    <cfRule type="expression" dxfId="624" priority="58">
      <formula>T38=1</formula>
    </cfRule>
  </conditionalFormatting>
  <conditionalFormatting sqref="R42:R44">
    <cfRule type="expression" dxfId="623" priority="55">
      <formula>T42=1</formula>
    </cfRule>
  </conditionalFormatting>
  <conditionalFormatting sqref="R46:R48">
    <cfRule type="expression" dxfId="622" priority="52">
      <formula>T46=1</formula>
    </cfRule>
  </conditionalFormatting>
  <conditionalFormatting sqref="R50:R52">
    <cfRule type="expression" dxfId="621" priority="49">
      <formula>T50=1</formula>
    </cfRule>
  </conditionalFormatting>
  <conditionalFormatting sqref="R54:R56">
    <cfRule type="expression" dxfId="620" priority="46">
      <formula>T54=1</formula>
    </cfRule>
  </conditionalFormatting>
  <conditionalFormatting sqref="R58:R60">
    <cfRule type="expression" dxfId="619" priority="43">
      <formula>T58=1</formula>
    </cfRule>
  </conditionalFormatting>
  <conditionalFormatting sqref="R62:R64">
    <cfRule type="expression" dxfId="618" priority="40">
      <formula>T62=1</formula>
    </cfRule>
  </conditionalFormatting>
  <conditionalFormatting sqref="R72:R74">
    <cfRule type="expression" dxfId="617" priority="71">
      <formula>T72=1</formula>
    </cfRule>
  </conditionalFormatting>
  <conditionalFormatting sqref="R76:R78">
    <cfRule type="expression" dxfId="616" priority="37">
      <formula>T76=1</formula>
    </cfRule>
  </conditionalFormatting>
  <conditionalFormatting sqref="R80:R82">
    <cfRule type="expression" dxfId="615" priority="34">
      <formula>T80=1</formula>
    </cfRule>
  </conditionalFormatting>
  <conditionalFormatting sqref="R84:R86">
    <cfRule type="expression" dxfId="614" priority="31">
      <formula>T84=1</formula>
    </cfRule>
  </conditionalFormatting>
  <conditionalFormatting sqref="R88:R90">
    <cfRule type="expression" dxfId="613" priority="28">
      <formula>T88=1</formula>
    </cfRule>
  </conditionalFormatting>
  <conditionalFormatting sqref="R92:R94">
    <cfRule type="expression" dxfId="612" priority="25">
      <formula>T92=1</formula>
    </cfRule>
  </conditionalFormatting>
  <conditionalFormatting sqref="R96:R98">
    <cfRule type="expression" dxfId="611" priority="22">
      <formula>T96=1</formula>
    </cfRule>
  </conditionalFormatting>
  <conditionalFormatting sqref="R100:R102">
    <cfRule type="expression" dxfId="610" priority="19">
      <formula>T100=1</formula>
    </cfRule>
  </conditionalFormatting>
  <conditionalFormatting sqref="R104:R106">
    <cfRule type="expression" dxfId="609" priority="16">
      <formula>T104=1</formula>
    </cfRule>
  </conditionalFormatting>
  <conditionalFormatting sqref="R108:R110">
    <cfRule type="expression" dxfId="608" priority="13">
      <formula>T108=1</formula>
    </cfRule>
  </conditionalFormatting>
  <conditionalFormatting sqref="R112:R114">
    <cfRule type="expression" dxfId="607" priority="10">
      <formula>T112=1</formula>
    </cfRule>
  </conditionalFormatting>
  <conditionalFormatting sqref="R116:R118">
    <cfRule type="expression" dxfId="606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605" priority="147">
      <formula>#REF!&gt;$C$14</formula>
    </cfRule>
  </conditionalFormatting>
  <dataValidations count="2">
    <dataValidation type="list" allowBlank="1" showInputMessage="1" showErrorMessage="1" sqref="C13 C67" xr:uid="{E6249913-7BEA-47EC-9AC1-205709046C5C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CDC2B306-AE8C-41DC-8EEB-BFD004857C0F}">
      <formula1>"Oui,Non"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78936-980C-48A0-9C71-2195B9E5EADA}">
  <dimension ref="A1:X118"/>
  <sheetViews>
    <sheetView workbookViewId="0">
      <selection activeCell="O20" sqref="O20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5'!A1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qsOJkGHn6OSLSPoVrZS8qrZNd0YJYpVq/r0lvP1kwTAVCWI2mz9ZUQnsxQvp/+g0V//CGRR9iI6+HPrxgH65gQ==" saltValue="7wVgzPoa8cGe0P4bljCjOQ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604" priority="99">
      <formula>S18=1</formula>
    </cfRule>
  </conditionalFormatting>
  <conditionalFormatting sqref="K22:K24">
    <cfRule type="expression" dxfId="603" priority="123">
      <formula>S22=1</formula>
    </cfRule>
  </conditionalFormatting>
  <conditionalFormatting sqref="K26:K28">
    <cfRule type="expression" dxfId="602" priority="94">
      <formula>S26=1</formula>
    </cfRule>
  </conditionalFormatting>
  <conditionalFormatting sqref="K30:K32">
    <cfRule type="expression" dxfId="601" priority="92">
      <formula>S30=1</formula>
    </cfRule>
  </conditionalFormatting>
  <conditionalFormatting sqref="K34:K36">
    <cfRule type="expression" dxfId="600" priority="3">
      <formula>S34=1</formula>
    </cfRule>
  </conditionalFormatting>
  <conditionalFormatting sqref="K38:K40">
    <cfRule type="expression" dxfId="599" priority="88">
      <formula>S38=1</formula>
    </cfRule>
  </conditionalFormatting>
  <conditionalFormatting sqref="K42:K44">
    <cfRule type="expression" dxfId="598" priority="86">
      <formula>S42=1</formula>
    </cfRule>
  </conditionalFormatting>
  <conditionalFormatting sqref="K46:K48">
    <cfRule type="expression" dxfId="597" priority="84">
      <formula>S46=1</formula>
    </cfRule>
  </conditionalFormatting>
  <conditionalFormatting sqref="K50:K52">
    <cfRule type="expression" dxfId="596" priority="82">
      <formula>S50=1</formula>
    </cfRule>
  </conditionalFormatting>
  <conditionalFormatting sqref="K54:K56">
    <cfRule type="expression" dxfId="595" priority="80">
      <formula>S54=1</formula>
    </cfRule>
  </conditionalFormatting>
  <conditionalFormatting sqref="K58:K60">
    <cfRule type="expression" dxfId="594" priority="78">
      <formula>S58=1</formula>
    </cfRule>
  </conditionalFormatting>
  <conditionalFormatting sqref="K62:K64">
    <cfRule type="expression" dxfId="593" priority="76">
      <formula>S62=1</formula>
    </cfRule>
  </conditionalFormatting>
  <conditionalFormatting sqref="K72:K74">
    <cfRule type="expression" dxfId="592" priority="74">
      <formula>S72=1</formula>
    </cfRule>
  </conditionalFormatting>
  <conditionalFormatting sqref="K76:K78">
    <cfRule type="expression" dxfId="591" priority="121">
      <formula>S76=1</formula>
    </cfRule>
  </conditionalFormatting>
  <conditionalFormatting sqref="K80:K82">
    <cfRule type="expression" dxfId="590" priority="119">
      <formula>S80=1</formula>
    </cfRule>
  </conditionalFormatting>
  <conditionalFormatting sqref="K84:K86">
    <cfRule type="expression" dxfId="589" priority="117">
      <formula>S84=1</formula>
    </cfRule>
  </conditionalFormatting>
  <conditionalFormatting sqref="K88:K90">
    <cfRule type="expression" dxfId="588" priority="5">
      <formula>S88=1</formula>
    </cfRule>
  </conditionalFormatting>
  <conditionalFormatting sqref="K92:K94">
    <cfRule type="expression" dxfId="587" priority="113">
      <formula>S92=1</formula>
    </cfRule>
  </conditionalFormatting>
  <conditionalFormatting sqref="K96:K98">
    <cfRule type="expression" dxfId="586" priority="111">
      <formula>S96=1</formula>
    </cfRule>
  </conditionalFormatting>
  <conditionalFormatting sqref="K100:K102">
    <cfRule type="expression" dxfId="585" priority="109">
      <formula>S100=1</formula>
    </cfRule>
  </conditionalFormatting>
  <conditionalFormatting sqref="K104:K106">
    <cfRule type="expression" dxfId="584" priority="107">
      <formula>S104=1</formula>
    </cfRule>
  </conditionalFormatting>
  <conditionalFormatting sqref="K108:K110">
    <cfRule type="expression" dxfId="583" priority="105">
      <formula>S108=1</formula>
    </cfRule>
  </conditionalFormatting>
  <conditionalFormatting sqref="K112:K114">
    <cfRule type="expression" dxfId="582" priority="103">
      <formula>S112=1</formula>
    </cfRule>
  </conditionalFormatting>
  <conditionalFormatting sqref="K116:K118">
    <cfRule type="expression" dxfId="581" priority="101">
      <formula>S116=1</formula>
    </cfRule>
  </conditionalFormatting>
  <conditionalFormatting sqref="L18:L20">
    <cfRule type="expression" dxfId="580" priority="100">
      <formula>S18=1</formula>
    </cfRule>
  </conditionalFormatting>
  <conditionalFormatting sqref="L22:L24">
    <cfRule type="expression" dxfId="579" priority="124">
      <formula>S22=1</formula>
    </cfRule>
  </conditionalFormatting>
  <conditionalFormatting sqref="L26:L28">
    <cfRule type="expression" dxfId="578" priority="95">
      <formula>S26=1</formula>
    </cfRule>
  </conditionalFormatting>
  <conditionalFormatting sqref="L30:L32">
    <cfRule type="expression" dxfId="577" priority="93">
      <formula>S30=1</formula>
    </cfRule>
  </conditionalFormatting>
  <conditionalFormatting sqref="L34:L36">
    <cfRule type="expression" dxfId="576" priority="4">
      <formula>S34=1</formula>
    </cfRule>
  </conditionalFormatting>
  <conditionalFormatting sqref="L38:L40">
    <cfRule type="expression" dxfId="575" priority="89">
      <formula>S38=1</formula>
    </cfRule>
  </conditionalFormatting>
  <conditionalFormatting sqref="L42:L44">
    <cfRule type="expression" dxfId="574" priority="87">
      <formula>S42=1</formula>
    </cfRule>
  </conditionalFormatting>
  <conditionalFormatting sqref="L46:L48">
    <cfRule type="expression" dxfId="573" priority="85">
      <formula>S46=1</formula>
    </cfRule>
  </conditionalFormatting>
  <conditionalFormatting sqref="L50:L52">
    <cfRule type="expression" dxfId="572" priority="83">
      <formula>S50=1</formula>
    </cfRule>
  </conditionalFormatting>
  <conditionalFormatting sqref="L54:L56">
    <cfRule type="expression" dxfId="571" priority="81">
      <formula>S54=1</formula>
    </cfRule>
  </conditionalFormatting>
  <conditionalFormatting sqref="L58:L60">
    <cfRule type="expression" dxfId="570" priority="79">
      <formula>S58=1</formula>
    </cfRule>
  </conditionalFormatting>
  <conditionalFormatting sqref="L62:L64">
    <cfRule type="expression" dxfId="569" priority="77">
      <formula>S62=1</formula>
    </cfRule>
  </conditionalFormatting>
  <conditionalFormatting sqref="L72:L74">
    <cfRule type="expression" dxfId="568" priority="75">
      <formula>S72=1</formula>
    </cfRule>
  </conditionalFormatting>
  <conditionalFormatting sqref="L76:L78">
    <cfRule type="expression" dxfId="567" priority="122">
      <formula>S76=1</formula>
    </cfRule>
  </conditionalFormatting>
  <conditionalFormatting sqref="L80:L82">
    <cfRule type="expression" dxfId="566" priority="120">
      <formula>S80=1</formula>
    </cfRule>
  </conditionalFormatting>
  <conditionalFormatting sqref="L84:L86">
    <cfRule type="expression" dxfId="565" priority="118">
      <formula>S84=1</formula>
    </cfRule>
  </conditionalFormatting>
  <conditionalFormatting sqref="L88:L90">
    <cfRule type="expression" dxfId="564" priority="6">
      <formula>S88=1</formula>
    </cfRule>
  </conditionalFormatting>
  <conditionalFormatting sqref="L92:L94">
    <cfRule type="expression" dxfId="563" priority="114">
      <formula>S92=1</formula>
    </cfRule>
  </conditionalFormatting>
  <conditionalFormatting sqref="L96:L98">
    <cfRule type="expression" dxfId="562" priority="112">
      <formula>S96=1</formula>
    </cfRule>
  </conditionalFormatting>
  <conditionalFormatting sqref="L100:L102">
    <cfRule type="expression" dxfId="561" priority="110">
      <formula>S100=1</formula>
    </cfRule>
  </conditionalFormatting>
  <conditionalFormatting sqref="L104:L106">
    <cfRule type="expression" dxfId="560" priority="108">
      <formula>S104=1</formula>
    </cfRule>
  </conditionalFormatting>
  <conditionalFormatting sqref="L108:L110">
    <cfRule type="expression" dxfId="559" priority="106">
      <formula>S108=1</formula>
    </cfRule>
  </conditionalFormatting>
  <conditionalFormatting sqref="L112:L114">
    <cfRule type="expression" dxfId="558" priority="104">
      <formula>S112=1</formula>
    </cfRule>
  </conditionalFormatting>
  <conditionalFormatting sqref="L116:L118">
    <cfRule type="expression" dxfId="557" priority="102">
      <formula>S116=1</formula>
    </cfRule>
  </conditionalFormatting>
  <conditionalFormatting sqref="P18:P20">
    <cfRule type="expression" dxfId="556" priority="98">
      <formula>T18=1</formula>
    </cfRule>
  </conditionalFormatting>
  <conditionalFormatting sqref="P22:P24">
    <cfRule type="expression" dxfId="555" priority="70">
      <formula>T22=1</formula>
    </cfRule>
  </conditionalFormatting>
  <conditionalFormatting sqref="P26:P28">
    <cfRule type="expression" dxfId="554" priority="67">
      <formula>T26=1</formula>
    </cfRule>
  </conditionalFormatting>
  <conditionalFormatting sqref="P30:P32">
    <cfRule type="expression" dxfId="553" priority="64">
      <formula>T30=1</formula>
    </cfRule>
  </conditionalFormatting>
  <conditionalFormatting sqref="P34:P36">
    <cfRule type="expression" dxfId="552" priority="2">
      <formula>T34=1</formula>
    </cfRule>
  </conditionalFormatting>
  <conditionalFormatting sqref="P38:P40">
    <cfRule type="expression" dxfId="551" priority="60">
      <formula>T38=1</formula>
    </cfRule>
  </conditionalFormatting>
  <conditionalFormatting sqref="P42:P44">
    <cfRule type="expression" dxfId="550" priority="57">
      <formula>T42=1</formula>
    </cfRule>
  </conditionalFormatting>
  <conditionalFormatting sqref="P46:P48">
    <cfRule type="expression" dxfId="549" priority="54">
      <formula>T46=1</formula>
    </cfRule>
  </conditionalFormatting>
  <conditionalFormatting sqref="P50:P52">
    <cfRule type="expression" dxfId="548" priority="51">
      <formula>T50=1</formula>
    </cfRule>
  </conditionalFormatting>
  <conditionalFormatting sqref="P54:P56">
    <cfRule type="expression" dxfId="547" priority="48">
      <formula>T54=1</formula>
    </cfRule>
  </conditionalFormatting>
  <conditionalFormatting sqref="P58:P60">
    <cfRule type="expression" dxfId="546" priority="45">
      <formula>T58=1</formula>
    </cfRule>
  </conditionalFormatting>
  <conditionalFormatting sqref="P62:P64">
    <cfRule type="expression" dxfId="545" priority="42">
      <formula>T62=1</formula>
    </cfRule>
  </conditionalFormatting>
  <conditionalFormatting sqref="P72:P74">
    <cfRule type="expression" dxfId="544" priority="73">
      <formula>T72=1</formula>
    </cfRule>
  </conditionalFormatting>
  <conditionalFormatting sqref="P76:P78">
    <cfRule type="expression" dxfId="543" priority="39">
      <formula>T76=1</formula>
    </cfRule>
  </conditionalFormatting>
  <conditionalFormatting sqref="P80:P82">
    <cfRule type="expression" dxfId="542" priority="36">
      <formula>T80=1</formula>
    </cfRule>
  </conditionalFormatting>
  <conditionalFormatting sqref="P84:P86">
    <cfRule type="expression" dxfId="541" priority="33">
      <formula>T84=1</formula>
    </cfRule>
  </conditionalFormatting>
  <conditionalFormatting sqref="P88:P90">
    <cfRule type="expression" dxfId="540" priority="30">
      <formula>T88=1</formula>
    </cfRule>
  </conditionalFormatting>
  <conditionalFormatting sqref="P92:P94">
    <cfRule type="expression" dxfId="539" priority="27">
      <formula>T92=1</formula>
    </cfRule>
  </conditionalFormatting>
  <conditionalFormatting sqref="P96:P98">
    <cfRule type="expression" dxfId="538" priority="24">
      <formula>T96=1</formula>
    </cfRule>
  </conditionalFormatting>
  <conditionalFormatting sqref="P100:P102">
    <cfRule type="expression" dxfId="537" priority="21">
      <formula>T100=1</formula>
    </cfRule>
  </conditionalFormatting>
  <conditionalFormatting sqref="P104:P106">
    <cfRule type="expression" dxfId="536" priority="18">
      <formula>T104=1</formula>
    </cfRule>
  </conditionalFormatting>
  <conditionalFormatting sqref="P108:P110">
    <cfRule type="expression" dxfId="535" priority="15">
      <formula>T108=1</formula>
    </cfRule>
  </conditionalFormatting>
  <conditionalFormatting sqref="P112:P114">
    <cfRule type="expression" dxfId="534" priority="12">
      <formula>T112=1</formula>
    </cfRule>
  </conditionalFormatting>
  <conditionalFormatting sqref="P116:P118">
    <cfRule type="expression" dxfId="533" priority="9">
      <formula>T116=1</formula>
    </cfRule>
  </conditionalFormatting>
  <conditionalFormatting sqref="Q18:Q20">
    <cfRule type="expression" dxfId="532" priority="97">
      <formula>T18=1</formula>
    </cfRule>
  </conditionalFormatting>
  <conditionalFormatting sqref="Q22:Q24">
    <cfRule type="expression" dxfId="531" priority="69">
      <formula>T22=1</formula>
    </cfRule>
  </conditionalFormatting>
  <conditionalFormatting sqref="Q26:Q28">
    <cfRule type="expression" dxfId="530" priority="66">
      <formula>T26=1</formula>
    </cfRule>
  </conditionalFormatting>
  <conditionalFormatting sqref="Q30:Q32">
    <cfRule type="expression" dxfId="529" priority="63">
      <formula>T30=1</formula>
    </cfRule>
  </conditionalFormatting>
  <conditionalFormatting sqref="Q34:Q36">
    <cfRule type="expression" dxfId="528" priority="1">
      <formula>T34=1</formula>
    </cfRule>
  </conditionalFormatting>
  <conditionalFormatting sqref="Q38:Q40">
    <cfRule type="expression" dxfId="527" priority="59">
      <formula>T38=1</formula>
    </cfRule>
  </conditionalFormatting>
  <conditionalFormatting sqref="Q42:Q44">
    <cfRule type="expression" dxfId="526" priority="56">
      <formula>T42=1</formula>
    </cfRule>
  </conditionalFormatting>
  <conditionalFormatting sqref="Q46:Q48">
    <cfRule type="expression" dxfId="525" priority="53">
      <formula>T46=1</formula>
    </cfRule>
  </conditionalFormatting>
  <conditionalFormatting sqref="Q50:Q52">
    <cfRule type="expression" dxfId="524" priority="50">
      <formula>T50=1</formula>
    </cfRule>
  </conditionalFormatting>
  <conditionalFormatting sqref="Q54:Q56">
    <cfRule type="expression" dxfId="523" priority="47">
      <formula>T54=1</formula>
    </cfRule>
  </conditionalFormatting>
  <conditionalFormatting sqref="Q58:Q60">
    <cfRule type="expression" dxfId="522" priority="44">
      <formula>T58=1</formula>
    </cfRule>
  </conditionalFormatting>
  <conditionalFormatting sqref="Q62:Q64">
    <cfRule type="expression" dxfId="521" priority="41">
      <formula>T62=1</formula>
    </cfRule>
  </conditionalFormatting>
  <conditionalFormatting sqref="Q72:Q74">
    <cfRule type="expression" dxfId="520" priority="72">
      <formula>T72=1</formula>
    </cfRule>
  </conditionalFormatting>
  <conditionalFormatting sqref="Q76:Q78">
    <cfRule type="expression" dxfId="519" priority="38">
      <formula>T76=1</formula>
    </cfRule>
  </conditionalFormatting>
  <conditionalFormatting sqref="Q80:Q82">
    <cfRule type="expression" dxfId="518" priority="35">
      <formula>T80=1</formula>
    </cfRule>
  </conditionalFormatting>
  <conditionalFormatting sqref="Q84:Q86">
    <cfRule type="expression" dxfId="517" priority="32">
      <formula>T84=1</formula>
    </cfRule>
  </conditionalFormatting>
  <conditionalFormatting sqref="Q88:Q90">
    <cfRule type="expression" dxfId="516" priority="29">
      <formula>T88=1</formula>
    </cfRule>
  </conditionalFormatting>
  <conditionalFormatting sqref="Q92:Q94">
    <cfRule type="expression" dxfId="515" priority="26">
      <formula>T92=1</formula>
    </cfRule>
  </conditionalFormatting>
  <conditionalFormatting sqref="Q96:Q98">
    <cfRule type="expression" dxfId="514" priority="23">
      <formula>T96=1</formula>
    </cfRule>
  </conditionalFormatting>
  <conditionalFormatting sqref="Q100:Q102">
    <cfRule type="expression" dxfId="513" priority="20">
      <formula>T100=1</formula>
    </cfRule>
  </conditionalFormatting>
  <conditionalFormatting sqref="Q104:Q106">
    <cfRule type="expression" dxfId="512" priority="17">
      <formula>T104=1</formula>
    </cfRule>
  </conditionalFormatting>
  <conditionalFormatting sqref="Q108:Q110">
    <cfRule type="expression" dxfId="511" priority="14">
      <formula>T108=1</formula>
    </cfRule>
  </conditionalFormatting>
  <conditionalFormatting sqref="Q112:Q114">
    <cfRule type="expression" dxfId="510" priority="11">
      <formula>T112=1</formula>
    </cfRule>
  </conditionalFormatting>
  <conditionalFormatting sqref="Q116:Q118">
    <cfRule type="expression" dxfId="509" priority="8">
      <formula>T116=1</formula>
    </cfRule>
  </conditionalFormatting>
  <conditionalFormatting sqref="R18:R20">
    <cfRule type="expression" dxfId="508" priority="96">
      <formula>T18=1</formula>
    </cfRule>
  </conditionalFormatting>
  <conditionalFormatting sqref="R22:R24">
    <cfRule type="expression" dxfId="507" priority="68">
      <formula>T22=1</formula>
    </cfRule>
  </conditionalFormatting>
  <conditionalFormatting sqref="R26:R28">
    <cfRule type="expression" dxfId="506" priority="65">
      <formula>T26=1</formula>
    </cfRule>
  </conditionalFormatting>
  <conditionalFormatting sqref="R30:R32">
    <cfRule type="expression" dxfId="505" priority="62">
      <formula>T30=1</formula>
    </cfRule>
  </conditionalFormatting>
  <conditionalFormatting sqref="R34:R36">
    <cfRule type="expression" dxfId="504" priority="61">
      <formula>T34=1</formula>
    </cfRule>
  </conditionalFormatting>
  <conditionalFormatting sqref="R38:R40">
    <cfRule type="expression" dxfId="503" priority="58">
      <formula>T38=1</formula>
    </cfRule>
  </conditionalFormatting>
  <conditionalFormatting sqref="R42:R44">
    <cfRule type="expression" dxfId="502" priority="55">
      <formula>T42=1</formula>
    </cfRule>
  </conditionalFormatting>
  <conditionalFormatting sqref="R46:R48">
    <cfRule type="expression" dxfId="501" priority="52">
      <formula>T46=1</formula>
    </cfRule>
  </conditionalFormatting>
  <conditionalFormatting sqref="R50:R52">
    <cfRule type="expression" dxfId="500" priority="49">
      <formula>T50=1</formula>
    </cfRule>
  </conditionalFormatting>
  <conditionalFormatting sqref="R54:R56">
    <cfRule type="expression" dxfId="499" priority="46">
      <formula>T54=1</formula>
    </cfRule>
  </conditionalFormatting>
  <conditionalFormatting sqref="R58:R60">
    <cfRule type="expression" dxfId="498" priority="43">
      <formula>T58=1</formula>
    </cfRule>
  </conditionalFormatting>
  <conditionalFormatting sqref="R62:R64">
    <cfRule type="expression" dxfId="497" priority="40">
      <formula>T62=1</formula>
    </cfRule>
  </conditionalFormatting>
  <conditionalFormatting sqref="R72:R74">
    <cfRule type="expression" dxfId="496" priority="71">
      <formula>T72=1</formula>
    </cfRule>
  </conditionalFormatting>
  <conditionalFormatting sqref="R76:R78">
    <cfRule type="expression" dxfId="495" priority="37">
      <formula>T76=1</formula>
    </cfRule>
  </conditionalFormatting>
  <conditionalFormatting sqref="R80:R82">
    <cfRule type="expression" dxfId="494" priority="34">
      <formula>T80=1</formula>
    </cfRule>
  </conditionalFormatting>
  <conditionalFormatting sqref="R84:R86">
    <cfRule type="expression" dxfId="493" priority="31">
      <formula>T84=1</formula>
    </cfRule>
  </conditionalFormatting>
  <conditionalFormatting sqref="R88:R90">
    <cfRule type="expression" dxfId="492" priority="28">
      <formula>T88=1</formula>
    </cfRule>
  </conditionalFormatting>
  <conditionalFormatting sqref="R92:R94">
    <cfRule type="expression" dxfId="491" priority="25">
      <formula>T92=1</formula>
    </cfRule>
  </conditionalFormatting>
  <conditionalFormatting sqref="R96:R98">
    <cfRule type="expression" dxfId="490" priority="22">
      <formula>T96=1</formula>
    </cfRule>
  </conditionalFormatting>
  <conditionalFormatting sqref="R100:R102">
    <cfRule type="expression" dxfId="489" priority="19">
      <formula>T100=1</formula>
    </cfRule>
  </conditionalFormatting>
  <conditionalFormatting sqref="R104:R106">
    <cfRule type="expression" dxfId="488" priority="16">
      <formula>T104=1</formula>
    </cfRule>
  </conditionalFormatting>
  <conditionalFormatting sqref="R108:R110">
    <cfRule type="expression" dxfId="487" priority="13">
      <formula>T108=1</formula>
    </cfRule>
  </conditionalFormatting>
  <conditionalFormatting sqref="R112:R114">
    <cfRule type="expression" dxfId="486" priority="10">
      <formula>T112=1</formula>
    </cfRule>
  </conditionalFormatting>
  <conditionalFormatting sqref="R116:R118">
    <cfRule type="expression" dxfId="485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484" priority="147">
      <formula>#REF!&gt;$C$14</formula>
    </cfRule>
  </conditionalFormatting>
  <dataValidations count="2">
    <dataValidation type="list" allowBlank="1" showInputMessage="1" showErrorMessage="1" sqref="C13 C67" xr:uid="{BF29AFD2-78CD-4B33-9A9D-709EF11F333A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086E0378-D505-46D5-ADCD-637CA0988188}">
      <formula1>"Oui,Non"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D78F-4FAF-434C-AEAD-628DCA4F6A4A}">
  <dimension ref="A1:X118"/>
  <sheetViews>
    <sheetView workbookViewId="0">
      <selection activeCell="S1" sqref="S1:X1048576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6'!A1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OHraLBJ/Gb3huOln9cIqO3x5XmkB5Y3wHYs+rr6gQgLKFRu/Et4QnS4/MP1yei/XUTrwVElXrWZZrUc+7H+Piw==" saltValue="XSDdGYo88r7oV8O/Kf4Ksw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483" priority="99">
      <formula>S18=1</formula>
    </cfRule>
  </conditionalFormatting>
  <conditionalFormatting sqref="K22:K24">
    <cfRule type="expression" dxfId="482" priority="123">
      <formula>S22=1</formula>
    </cfRule>
  </conditionalFormatting>
  <conditionalFormatting sqref="K26:K28">
    <cfRule type="expression" dxfId="481" priority="94">
      <formula>S26=1</formula>
    </cfRule>
  </conditionalFormatting>
  <conditionalFormatting sqref="K30:K32">
    <cfRule type="expression" dxfId="480" priority="92">
      <formula>S30=1</formula>
    </cfRule>
  </conditionalFormatting>
  <conditionalFormatting sqref="K34:K36">
    <cfRule type="expression" dxfId="479" priority="3">
      <formula>S34=1</formula>
    </cfRule>
  </conditionalFormatting>
  <conditionalFormatting sqref="K38:K40">
    <cfRule type="expression" dxfId="478" priority="88">
      <formula>S38=1</formula>
    </cfRule>
  </conditionalFormatting>
  <conditionalFormatting sqref="K42:K44">
    <cfRule type="expression" dxfId="477" priority="86">
      <formula>S42=1</formula>
    </cfRule>
  </conditionalFormatting>
  <conditionalFormatting sqref="K46:K48">
    <cfRule type="expression" dxfId="476" priority="84">
      <formula>S46=1</formula>
    </cfRule>
  </conditionalFormatting>
  <conditionalFormatting sqref="K50:K52">
    <cfRule type="expression" dxfId="475" priority="82">
      <formula>S50=1</formula>
    </cfRule>
  </conditionalFormatting>
  <conditionalFormatting sqref="K54:K56">
    <cfRule type="expression" dxfId="474" priority="80">
      <formula>S54=1</formula>
    </cfRule>
  </conditionalFormatting>
  <conditionalFormatting sqref="K58:K60">
    <cfRule type="expression" dxfId="473" priority="78">
      <formula>S58=1</formula>
    </cfRule>
  </conditionalFormatting>
  <conditionalFormatting sqref="K62:K64">
    <cfRule type="expression" dxfId="472" priority="76">
      <formula>S62=1</formula>
    </cfRule>
  </conditionalFormatting>
  <conditionalFormatting sqref="K72:K74">
    <cfRule type="expression" dxfId="471" priority="74">
      <formula>S72=1</formula>
    </cfRule>
  </conditionalFormatting>
  <conditionalFormatting sqref="K76:K78">
    <cfRule type="expression" dxfId="470" priority="121">
      <formula>S76=1</formula>
    </cfRule>
  </conditionalFormatting>
  <conditionalFormatting sqref="K80:K82">
    <cfRule type="expression" dxfId="469" priority="119">
      <formula>S80=1</formula>
    </cfRule>
  </conditionalFormatting>
  <conditionalFormatting sqref="K84:K86">
    <cfRule type="expression" dxfId="468" priority="117">
      <formula>S84=1</formula>
    </cfRule>
  </conditionalFormatting>
  <conditionalFormatting sqref="K88:K90">
    <cfRule type="expression" dxfId="467" priority="5">
      <formula>S88=1</formula>
    </cfRule>
  </conditionalFormatting>
  <conditionalFormatting sqref="K92:K94">
    <cfRule type="expression" dxfId="466" priority="113">
      <formula>S92=1</formula>
    </cfRule>
  </conditionalFormatting>
  <conditionalFormatting sqref="K96:K98">
    <cfRule type="expression" dxfId="465" priority="111">
      <formula>S96=1</formula>
    </cfRule>
  </conditionalFormatting>
  <conditionalFormatting sqref="K100:K102">
    <cfRule type="expression" dxfId="464" priority="109">
      <formula>S100=1</formula>
    </cfRule>
  </conditionalFormatting>
  <conditionalFormatting sqref="K104:K106">
    <cfRule type="expression" dxfId="463" priority="107">
      <formula>S104=1</formula>
    </cfRule>
  </conditionalFormatting>
  <conditionalFormatting sqref="K108:K110">
    <cfRule type="expression" dxfId="462" priority="105">
      <formula>S108=1</formula>
    </cfRule>
  </conditionalFormatting>
  <conditionalFormatting sqref="K112:K114">
    <cfRule type="expression" dxfId="461" priority="103">
      <formula>S112=1</formula>
    </cfRule>
  </conditionalFormatting>
  <conditionalFormatting sqref="K116:K118">
    <cfRule type="expression" dxfId="460" priority="101">
      <formula>S116=1</formula>
    </cfRule>
  </conditionalFormatting>
  <conditionalFormatting sqref="L18:L20">
    <cfRule type="expression" dxfId="459" priority="100">
      <formula>S18=1</formula>
    </cfRule>
  </conditionalFormatting>
  <conditionalFormatting sqref="L22:L24">
    <cfRule type="expression" dxfId="458" priority="124">
      <formula>S22=1</formula>
    </cfRule>
  </conditionalFormatting>
  <conditionalFormatting sqref="L26:L28">
    <cfRule type="expression" dxfId="457" priority="95">
      <formula>S26=1</formula>
    </cfRule>
  </conditionalFormatting>
  <conditionalFormatting sqref="L30:L32">
    <cfRule type="expression" dxfId="456" priority="93">
      <formula>S30=1</formula>
    </cfRule>
  </conditionalFormatting>
  <conditionalFormatting sqref="L34:L36">
    <cfRule type="expression" dxfId="455" priority="4">
      <formula>S34=1</formula>
    </cfRule>
  </conditionalFormatting>
  <conditionalFormatting sqref="L38:L40">
    <cfRule type="expression" dxfId="454" priority="89">
      <formula>S38=1</formula>
    </cfRule>
  </conditionalFormatting>
  <conditionalFormatting sqref="L42:L44">
    <cfRule type="expression" dxfId="453" priority="87">
      <formula>S42=1</formula>
    </cfRule>
  </conditionalFormatting>
  <conditionalFormatting sqref="L46:L48">
    <cfRule type="expression" dxfId="452" priority="85">
      <formula>S46=1</formula>
    </cfRule>
  </conditionalFormatting>
  <conditionalFormatting sqref="L50:L52">
    <cfRule type="expression" dxfId="451" priority="83">
      <formula>S50=1</formula>
    </cfRule>
  </conditionalFormatting>
  <conditionalFormatting sqref="L54:L56">
    <cfRule type="expression" dxfId="450" priority="81">
      <formula>S54=1</formula>
    </cfRule>
  </conditionalFormatting>
  <conditionalFormatting sqref="L58:L60">
    <cfRule type="expression" dxfId="449" priority="79">
      <formula>S58=1</formula>
    </cfRule>
  </conditionalFormatting>
  <conditionalFormatting sqref="L62:L64">
    <cfRule type="expression" dxfId="448" priority="77">
      <formula>S62=1</formula>
    </cfRule>
  </conditionalFormatting>
  <conditionalFormatting sqref="L72:L74">
    <cfRule type="expression" dxfId="447" priority="75">
      <formula>S72=1</formula>
    </cfRule>
  </conditionalFormatting>
  <conditionalFormatting sqref="L76:L78">
    <cfRule type="expression" dxfId="446" priority="122">
      <formula>S76=1</formula>
    </cfRule>
  </conditionalFormatting>
  <conditionalFormatting sqref="L80:L82">
    <cfRule type="expression" dxfId="445" priority="120">
      <formula>S80=1</formula>
    </cfRule>
  </conditionalFormatting>
  <conditionalFormatting sqref="L84:L86">
    <cfRule type="expression" dxfId="444" priority="118">
      <formula>S84=1</formula>
    </cfRule>
  </conditionalFormatting>
  <conditionalFormatting sqref="L88:L90">
    <cfRule type="expression" dxfId="443" priority="6">
      <formula>S88=1</formula>
    </cfRule>
  </conditionalFormatting>
  <conditionalFormatting sqref="L92:L94">
    <cfRule type="expression" dxfId="442" priority="114">
      <formula>S92=1</formula>
    </cfRule>
  </conditionalFormatting>
  <conditionalFormatting sqref="L96:L98">
    <cfRule type="expression" dxfId="441" priority="112">
      <formula>S96=1</formula>
    </cfRule>
  </conditionalFormatting>
  <conditionalFormatting sqref="L100:L102">
    <cfRule type="expression" dxfId="440" priority="110">
      <formula>S100=1</formula>
    </cfRule>
  </conditionalFormatting>
  <conditionalFormatting sqref="L104:L106">
    <cfRule type="expression" dxfId="439" priority="108">
      <formula>S104=1</formula>
    </cfRule>
  </conditionalFormatting>
  <conditionalFormatting sqref="L108:L110">
    <cfRule type="expression" dxfId="438" priority="106">
      <formula>S108=1</formula>
    </cfRule>
  </conditionalFormatting>
  <conditionalFormatting sqref="L112:L114">
    <cfRule type="expression" dxfId="437" priority="104">
      <formula>S112=1</formula>
    </cfRule>
  </conditionalFormatting>
  <conditionalFormatting sqref="L116:L118">
    <cfRule type="expression" dxfId="436" priority="102">
      <formula>S116=1</formula>
    </cfRule>
  </conditionalFormatting>
  <conditionalFormatting sqref="P18:P20">
    <cfRule type="expression" dxfId="435" priority="98">
      <formula>T18=1</formula>
    </cfRule>
  </conditionalFormatting>
  <conditionalFormatting sqref="P22:P24">
    <cfRule type="expression" dxfId="434" priority="70">
      <formula>T22=1</formula>
    </cfRule>
  </conditionalFormatting>
  <conditionalFormatting sqref="P26:P28">
    <cfRule type="expression" dxfId="433" priority="67">
      <formula>T26=1</formula>
    </cfRule>
  </conditionalFormatting>
  <conditionalFormatting sqref="P30:P32">
    <cfRule type="expression" dxfId="432" priority="64">
      <formula>T30=1</formula>
    </cfRule>
  </conditionalFormatting>
  <conditionalFormatting sqref="P34:P36">
    <cfRule type="expression" dxfId="431" priority="2">
      <formula>T34=1</formula>
    </cfRule>
  </conditionalFormatting>
  <conditionalFormatting sqref="P38:P40">
    <cfRule type="expression" dxfId="430" priority="60">
      <formula>T38=1</formula>
    </cfRule>
  </conditionalFormatting>
  <conditionalFormatting sqref="P42:P44">
    <cfRule type="expression" dxfId="429" priority="57">
      <formula>T42=1</formula>
    </cfRule>
  </conditionalFormatting>
  <conditionalFormatting sqref="P46:P48">
    <cfRule type="expression" dxfId="428" priority="54">
      <formula>T46=1</formula>
    </cfRule>
  </conditionalFormatting>
  <conditionalFormatting sqref="P50:P52">
    <cfRule type="expression" dxfId="427" priority="51">
      <formula>T50=1</formula>
    </cfRule>
  </conditionalFormatting>
  <conditionalFormatting sqref="P54:P56">
    <cfRule type="expression" dxfId="426" priority="48">
      <formula>T54=1</formula>
    </cfRule>
  </conditionalFormatting>
  <conditionalFormatting sqref="P58:P60">
    <cfRule type="expression" dxfId="425" priority="45">
      <formula>T58=1</formula>
    </cfRule>
  </conditionalFormatting>
  <conditionalFormatting sqref="P62:P64">
    <cfRule type="expression" dxfId="424" priority="42">
      <formula>T62=1</formula>
    </cfRule>
  </conditionalFormatting>
  <conditionalFormatting sqref="P72:P74">
    <cfRule type="expression" dxfId="423" priority="73">
      <formula>T72=1</formula>
    </cfRule>
  </conditionalFormatting>
  <conditionalFormatting sqref="P76:P78">
    <cfRule type="expression" dxfId="422" priority="39">
      <formula>T76=1</formula>
    </cfRule>
  </conditionalFormatting>
  <conditionalFormatting sqref="P80:P82">
    <cfRule type="expression" dxfId="421" priority="36">
      <formula>T80=1</formula>
    </cfRule>
  </conditionalFormatting>
  <conditionalFormatting sqref="P84:P86">
    <cfRule type="expression" dxfId="420" priority="33">
      <formula>T84=1</formula>
    </cfRule>
  </conditionalFormatting>
  <conditionalFormatting sqref="P88:P90">
    <cfRule type="expression" dxfId="419" priority="30">
      <formula>T88=1</formula>
    </cfRule>
  </conditionalFormatting>
  <conditionalFormatting sqref="P92:P94">
    <cfRule type="expression" dxfId="418" priority="27">
      <formula>T92=1</formula>
    </cfRule>
  </conditionalFormatting>
  <conditionalFormatting sqref="P96:P98">
    <cfRule type="expression" dxfId="417" priority="24">
      <formula>T96=1</formula>
    </cfRule>
  </conditionalFormatting>
  <conditionalFormatting sqref="P100:P102">
    <cfRule type="expression" dxfId="416" priority="21">
      <formula>T100=1</formula>
    </cfRule>
  </conditionalFormatting>
  <conditionalFormatting sqref="P104:P106">
    <cfRule type="expression" dxfId="415" priority="18">
      <formula>T104=1</formula>
    </cfRule>
  </conditionalFormatting>
  <conditionalFormatting sqref="P108:P110">
    <cfRule type="expression" dxfId="414" priority="15">
      <formula>T108=1</formula>
    </cfRule>
  </conditionalFormatting>
  <conditionalFormatting sqref="P112:P114">
    <cfRule type="expression" dxfId="413" priority="12">
      <formula>T112=1</formula>
    </cfRule>
  </conditionalFormatting>
  <conditionalFormatting sqref="P116:P118">
    <cfRule type="expression" dxfId="412" priority="9">
      <formula>T116=1</formula>
    </cfRule>
  </conditionalFormatting>
  <conditionalFormatting sqref="Q18:Q20">
    <cfRule type="expression" dxfId="411" priority="97">
      <formula>T18=1</formula>
    </cfRule>
  </conditionalFormatting>
  <conditionalFormatting sqref="Q22:Q24">
    <cfRule type="expression" dxfId="410" priority="69">
      <formula>T22=1</formula>
    </cfRule>
  </conditionalFormatting>
  <conditionalFormatting sqref="Q26:Q28">
    <cfRule type="expression" dxfId="409" priority="66">
      <formula>T26=1</formula>
    </cfRule>
  </conditionalFormatting>
  <conditionalFormatting sqref="Q30:Q32">
    <cfRule type="expression" dxfId="408" priority="63">
      <formula>T30=1</formula>
    </cfRule>
  </conditionalFormatting>
  <conditionalFormatting sqref="Q34:Q36">
    <cfRule type="expression" dxfId="407" priority="1">
      <formula>T34=1</formula>
    </cfRule>
  </conditionalFormatting>
  <conditionalFormatting sqref="Q38:Q40">
    <cfRule type="expression" dxfId="406" priority="59">
      <formula>T38=1</formula>
    </cfRule>
  </conditionalFormatting>
  <conditionalFormatting sqref="Q42:Q44">
    <cfRule type="expression" dxfId="405" priority="56">
      <formula>T42=1</formula>
    </cfRule>
  </conditionalFormatting>
  <conditionalFormatting sqref="Q46:Q48">
    <cfRule type="expression" dxfId="404" priority="53">
      <formula>T46=1</formula>
    </cfRule>
  </conditionalFormatting>
  <conditionalFormatting sqref="Q50:Q52">
    <cfRule type="expression" dxfId="403" priority="50">
      <formula>T50=1</formula>
    </cfRule>
  </conditionalFormatting>
  <conditionalFormatting sqref="Q54:Q56">
    <cfRule type="expression" dxfId="402" priority="47">
      <formula>T54=1</formula>
    </cfRule>
  </conditionalFormatting>
  <conditionalFormatting sqref="Q58:Q60">
    <cfRule type="expression" dxfId="401" priority="44">
      <formula>T58=1</formula>
    </cfRule>
  </conditionalFormatting>
  <conditionalFormatting sqref="Q62:Q64">
    <cfRule type="expression" dxfId="400" priority="41">
      <formula>T62=1</formula>
    </cfRule>
  </conditionalFormatting>
  <conditionalFormatting sqref="Q72:Q74">
    <cfRule type="expression" dxfId="399" priority="72">
      <formula>T72=1</formula>
    </cfRule>
  </conditionalFormatting>
  <conditionalFormatting sqref="Q76:Q78">
    <cfRule type="expression" dxfId="398" priority="38">
      <formula>T76=1</formula>
    </cfRule>
  </conditionalFormatting>
  <conditionalFormatting sqref="Q80:Q82">
    <cfRule type="expression" dxfId="397" priority="35">
      <formula>T80=1</formula>
    </cfRule>
  </conditionalFormatting>
  <conditionalFormatting sqref="Q84:Q86">
    <cfRule type="expression" dxfId="396" priority="32">
      <formula>T84=1</formula>
    </cfRule>
  </conditionalFormatting>
  <conditionalFormatting sqref="Q88:Q90">
    <cfRule type="expression" dxfId="395" priority="29">
      <formula>T88=1</formula>
    </cfRule>
  </conditionalFormatting>
  <conditionalFormatting sqref="Q92:Q94">
    <cfRule type="expression" dxfId="394" priority="26">
      <formula>T92=1</formula>
    </cfRule>
  </conditionalFormatting>
  <conditionalFormatting sqref="Q96:Q98">
    <cfRule type="expression" dxfId="393" priority="23">
      <formula>T96=1</formula>
    </cfRule>
  </conditionalFormatting>
  <conditionalFormatting sqref="Q100:Q102">
    <cfRule type="expression" dxfId="392" priority="20">
      <formula>T100=1</formula>
    </cfRule>
  </conditionalFormatting>
  <conditionalFormatting sqref="Q104:Q106">
    <cfRule type="expression" dxfId="391" priority="17">
      <formula>T104=1</formula>
    </cfRule>
  </conditionalFormatting>
  <conditionalFormatting sqref="Q108:Q110">
    <cfRule type="expression" dxfId="390" priority="14">
      <formula>T108=1</formula>
    </cfRule>
  </conditionalFormatting>
  <conditionalFormatting sqref="Q112:Q114">
    <cfRule type="expression" dxfId="389" priority="11">
      <formula>T112=1</formula>
    </cfRule>
  </conditionalFormatting>
  <conditionalFormatting sqref="Q116:Q118">
    <cfRule type="expression" dxfId="388" priority="8">
      <formula>T116=1</formula>
    </cfRule>
  </conditionalFormatting>
  <conditionalFormatting sqref="R18:R20">
    <cfRule type="expression" dxfId="387" priority="96">
      <formula>T18=1</formula>
    </cfRule>
  </conditionalFormatting>
  <conditionalFormatting sqref="R22:R24">
    <cfRule type="expression" dxfId="386" priority="68">
      <formula>T22=1</formula>
    </cfRule>
  </conditionalFormatting>
  <conditionalFormatting sqref="R26:R28">
    <cfRule type="expression" dxfId="385" priority="65">
      <formula>T26=1</formula>
    </cfRule>
  </conditionalFormatting>
  <conditionalFormatting sqref="R30:R32">
    <cfRule type="expression" dxfId="384" priority="62">
      <formula>T30=1</formula>
    </cfRule>
  </conditionalFormatting>
  <conditionalFormatting sqref="R34:R36">
    <cfRule type="expression" dxfId="383" priority="61">
      <formula>T34=1</formula>
    </cfRule>
  </conditionalFormatting>
  <conditionalFormatting sqref="R38:R40">
    <cfRule type="expression" dxfId="382" priority="58">
      <formula>T38=1</formula>
    </cfRule>
  </conditionalFormatting>
  <conditionalFormatting sqref="R42:R44">
    <cfRule type="expression" dxfId="381" priority="55">
      <formula>T42=1</formula>
    </cfRule>
  </conditionalFormatting>
  <conditionalFormatting sqref="R46:R48">
    <cfRule type="expression" dxfId="380" priority="52">
      <formula>T46=1</formula>
    </cfRule>
  </conditionalFormatting>
  <conditionalFormatting sqref="R50:R52">
    <cfRule type="expression" dxfId="379" priority="49">
      <formula>T50=1</formula>
    </cfRule>
  </conditionalFormatting>
  <conditionalFormatting sqref="R54:R56">
    <cfRule type="expression" dxfId="378" priority="46">
      <formula>T54=1</formula>
    </cfRule>
  </conditionalFormatting>
  <conditionalFormatting sqref="R58:R60">
    <cfRule type="expression" dxfId="377" priority="43">
      <formula>T58=1</formula>
    </cfRule>
  </conditionalFormatting>
  <conditionalFormatting sqref="R62:R64">
    <cfRule type="expression" dxfId="376" priority="40">
      <formula>T62=1</formula>
    </cfRule>
  </conditionalFormatting>
  <conditionalFormatting sqref="R72:R74">
    <cfRule type="expression" dxfId="375" priority="71">
      <formula>T72=1</formula>
    </cfRule>
  </conditionalFormatting>
  <conditionalFormatting sqref="R76:R78">
    <cfRule type="expression" dxfId="374" priority="37">
      <formula>T76=1</formula>
    </cfRule>
  </conditionalFormatting>
  <conditionalFormatting sqref="R80:R82">
    <cfRule type="expression" dxfId="373" priority="34">
      <formula>T80=1</formula>
    </cfRule>
  </conditionalFormatting>
  <conditionalFormatting sqref="R84:R86">
    <cfRule type="expression" dxfId="372" priority="31">
      <formula>T84=1</formula>
    </cfRule>
  </conditionalFormatting>
  <conditionalFormatting sqref="R88:R90">
    <cfRule type="expression" dxfId="371" priority="28">
      <formula>T88=1</formula>
    </cfRule>
  </conditionalFormatting>
  <conditionalFormatting sqref="R92:R94">
    <cfRule type="expression" dxfId="370" priority="25">
      <formula>T92=1</formula>
    </cfRule>
  </conditionalFormatting>
  <conditionalFormatting sqref="R96:R98">
    <cfRule type="expression" dxfId="369" priority="22">
      <formula>T96=1</formula>
    </cfRule>
  </conditionalFormatting>
  <conditionalFormatting sqref="R100:R102">
    <cfRule type="expression" dxfId="368" priority="19">
      <formula>T100=1</formula>
    </cfRule>
  </conditionalFormatting>
  <conditionalFormatting sqref="R104:R106">
    <cfRule type="expression" dxfId="367" priority="16">
      <formula>T104=1</formula>
    </cfRule>
  </conditionalFormatting>
  <conditionalFormatting sqref="R108:R110">
    <cfRule type="expression" dxfId="366" priority="13">
      <formula>T108=1</formula>
    </cfRule>
  </conditionalFormatting>
  <conditionalFormatting sqref="R112:R114">
    <cfRule type="expression" dxfId="365" priority="10">
      <formula>T112=1</formula>
    </cfRule>
  </conditionalFormatting>
  <conditionalFormatting sqref="R116:R118">
    <cfRule type="expression" dxfId="364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363" priority="147">
      <formula>#REF!&gt;$C$14</formula>
    </cfRule>
  </conditionalFormatting>
  <dataValidations count="2">
    <dataValidation type="list" allowBlank="1" showInputMessage="1" showErrorMessage="1" sqref="C13 C67" xr:uid="{23CE279A-4B74-4B55-9B4E-EEF5B3F696C1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E56D39E6-82A3-4D37-B18B-08280E1DD2F3}">
      <formula1>"Oui,Non"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D511-9EF2-463E-954D-B42915586A18}">
  <dimension ref="A1:X118"/>
  <sheetViews>
    <sheetView workbookViewId="0">
      <selection activeCell="N13" sqref="N13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7'!A1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MariBISs4lYUnlsQmIT8ON3ldkBR+EzduxdDTHsSWQOMtoIZpszJeKv0kn3QFdfIAJodS++ov8csikqUI6b5Fg==" saltValue="bR8JWdykE9qYi6JorMEjBg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362" priority="99">
      <formula>S18=1</formula>
    </cfRule>
  </conditionalFormatting>
  <conditionalFormatting sqref="K22:K24">
    <cfRule type="expression" dxfId="361" priority="123">
      <formula>S22=1</formula>
    </cfRule>
  </conditionalFormatting>
  <conditionalFormatting sqref="K26:K28">
    <cfRule type="expression" dxfId="360" priority="94">
      <formula>S26=1</formula>
    </cfRule>
  </conditionalFormatting>
  <conditionalFormatting sqref="K30:K32">
    <cfRule type="expression" dxfId="359" priority="92">
      <formula>S30=1</formula>
    </cfRule>
  </conditionalFormatting>
  <conditionalFormatting sqref="K34:K36">
    <cfRule type="expression" dxfId="358" priority="3">
      <formula>S34=1</formula>
    </cfRule>
  </conditionalFormatting>
  <conditionalFormatting sqref="K38:K40">
    <cfRule type="expression" dxfId="357" priority="88">
      <formula>S38=1</formula>
    </cfRule>
  </conditionalFormatting>
  <conditionalFormatting sqref="K42:K44">
    <cfRule type="expression" dxfId="356" priority="86">
      <formula>S42=1</formula>
    </cfRule>
  </conditionalFormatting>
  <conditionalFormatting sqref="K46:K48">
    <cfRule type="expression" dxfId="355" priority="84">
      <formula>S46=1</formula>
    </cfRule>
  </conditionalFormatting>
  <conditionalFormatting sqref="K50:K52">
    <cfRule type="expression" dxfId="354" priority="82">
      <formula>S50=1</formula>
    </cfRule>
  </conditionalFormatting>
  <conditionalFormatting sqref="K54:K56">
    <cfRule type="expression" dxfId="353" priority="80">
      <formula>S54=1</formula>
    </cfRule>
  </conditionalFormatting>
  <conditionalFormatting sqref="K58:K60">
    <cfRule type="expression" dxfId="352" priority="78">
      <formula>S58=1</formula>
    </cfRule>
  </conditionalFormatting>
  <conditionalFormatting sqref="K62:K64">
    <cfRule type="expression" dxfId="351" priority="76">
      <formula>S62=1</formula>
    </cfRule>
  </conditionalFormatting>
  <conditionalFormatting sqref="K72:K74">
    <cfRule type="expression" dxfId="350" priority="74">
      <formula>S72=1</formula>
    </cfRule>
  </conditionalFormatting>
  <conditionalFormatting sqref="K76:K78">
    <cfRule type="expression" dxfId="349" priority="121">
      <formula>S76=1</formula>
    </cfRule>
  </conditionalFormatting>
  <conditionalFormatting sqref="K80:K82">
    <cfRule type="expression" dxfId="348" priority="119">
      <formula>S80=1</formula>
    </cfRule>
  </conditionalFormatting>
  <conditionalFormatting sqref="K84:K86">
    <cfRule type="expression" dxfId="347" priority="117">
      <formula>S84=1</formula>
    </cfRule>
  </conditionalFormatting>
  <conditionalFormatting sqref="K88:K90">
    <cfRule type="expression" dxfId="346" priority="5">
      <formula>S88=1</formula>
    </cfRule>
  </conditionalFormatting>
  <conditionalFormatting sqref="K92:K94">
    <cfRule type="expression" dxfId="345" priority="113">
      <formula>S92=1</formula>
    </cfRule>
  </conditionalFormatting>
  <conditionalFormatting sqref="K96:K98">
    <cfRule type="expression" dxfId="344" priority="111">
      <formula>S96=1</formula>
    </cfRule>
  </conditionalFormatting>
  <conditionalFormatting sqref="K100:K102">
    <cfRule type="expression" dxfId="343" priority="109">
      <formula>S100=1</formula>
    </cfRule>
  </conditionalFormatting>
  <conditionalFormatting sqref="K104:K106">
    <cfRule type="expression" dxfId="342" priority="107">
      <formula>S104=1</formula>
    </cfRule>
  </conditionalFormatting>
  <conditionalFormatting sqref="K108:K110">
    <cfRule type="expression" dxfId="341" priority="105">
      <formula>S108=1</formula>
    </cfRule>
  </conditionalFormatting>
  <conditionalFormatting sqref="K112:K114">
    <cfRule type="expression" dxfId="340" priority="103">
      <formula>S112=1</formula>
    </cfRule>
  </conditionalFormatting>
  <conditionalFormatting sqref="K116:K118">
    <cfRule type="expression" dxfId="339" priority="101">
      <formula>S116=1</formula>
    </cfRule>
  </conditionalFormatting>
  <conditionalFormatting sqref="L18:L20">
    <cfRule type="expression" dxfId="338" priority="100">
      <formula>S18=1</formula>
    </cfRule>
  </conditionalFormatting>
  <conditionalFormatting sqref="L22:L24">
    <cfRule type="expression" dxfId="337" priority="124">
      <formula>S22=1</formula>
    </cfRule>
  </conditionalFormatting>
  <conditionalFormatting sqref="L26:L28">
    <cfRule type="expression" dxfId="336" priority="95">
      <formula>S26=1</formula>
    </cfRule>
  </conditionalFormatting>
  <conditionalFormatting sqref="L30:L32">
    <cfRule type="expression" dxfId="335" priority="93">
      <formula>S30=1</formula>
    </cfRule>
  </conditionalFormatting>
  <conditionalFormatting sqref="L34:L36">
    <cfRule type="expression" dxfId="334" priority="4">
      <formula>S34=1</formula>
    </cfRule>
  </conditionalFormatting>
  <conditionalFormatting sqref="L38:L40">
    <cfRule type="expression" dxfId="333" priority="89">
      <formula>S38=1</formula>
    </cfRule>
  </conditionalFormatting>
  <conditionalFormatting sqref="L42:L44">
    <cfRule type="expression" dxfId="332" priority="87">
      <formula>S42=1</formula>
    </cfRule>
  </conditionalFormatting>
  <conditionalFormatting sqref="L46:L48">
    <cfRule type="expression" dxfId="331" priority="85">
      <formula>S46=1</formula>
    </cfRule>
  </conditionalFormatting>
  <conditionalFormatting sqref="L50:L52">
    <cfRule type="expression" dxfId="330" priority="83">
      <formula>S50=1</formula>
    </cfRule>
  </conditionalFormatting>
  <conditionalFormatting sqref="L54:L56">
    <cfRule type="expression" dxfId="329" priority="81">
      <formula>S54=1</formula>
    </cfRule>
  </conditionalFormatting>
  <conditionalFormatting sqref="L58:L60">
    <cfRule type="expression" dxfId="328" priority="79">
      <formula>S58=1</formula>
    </cfRule>
  </conditionalFormatting>
  <conditionalFormatting sqref="L62:L64">
    <cfRule type="expression" dxfId="327" priority="77">
      <formula>S62=1</formula>
    </cfRule>
  </conditionalFormatting>
  <conditionalFormatting sqref="L72:L74">
    <cfRule type="expression" dxfId="326" priority="75">
      <formula>S72=1</formula>
    </cfRule>
  </conditionalFormatting>
  <conditionalFormatting sqref="L76:L78">
    <cfRule type="expression" dxfId="325" priority="122">
      <formula>S76=1</formula>
    </cfRule>
  </conditionalFormatting>
  <conditionalFormatting sqref="L80:L82">
    <cfRule type="expression" dxfId="324" priority="120">
      <formula>S80=1</formula>
    </cfRule>
  </conditionalFormatting>
  <conditionalFormatting sqref="L84:L86">
    <cfRule type="expression" dxfId="323" priority="118">
      <formula>S84=1</formula>
    </cfRule>
  </conditionalFormatting>
  <conditionalFormatting sqref="L88:L90">
    <cfRule type="expression" dxfId="322" priority="6">
      <formula>S88=1</formula>
    </cfRule>
  </conditionalFormatting>
  <conditionalFormatting sqref="L92:L94">
    <cfRule type="expression" dxfId="321" priority="114">
      <formula>S92=1</formula>
    </cfRule>
  </conditionalFormatting>
  <conditionalFormatting sqref="L96:L98">
    <cfRule type="expression" dxfId="320" priority="112">
      <formula>S96=1</formula>
    </cfRule>
  </conditionalFormatting>
  <conditionalFormatting sqref="L100:L102">
    <cfRule type="expression" dxfId="319" priority="110">
      <formula>S100=1</formula>
    </cfRule>
  </conditionalFormatting>
  <conditionalFormatting sqref="L104:L106">
    <cfRule type="expression" dxfId="318" priority="108">
      <formula>S104=1</formula>
    </cfRule>
  </conditionalFormatting>
  <conditionalFormatting sqref="L108:L110">
    <cfRule type="expression" dxfId="317" priority="106">
      <formula>S108=1</formula>
    </cfRule>
  </conditionalFormatting>
  <conditionalFormatting sqref="L112:L114">
    <cfRule type="expression" dxfId="316" priority="104">
      <formula>S112=1</formula>
    </cfRule>
  </conditionalFormatting>
  <conditionalFormatting sqref="L116:L118">
    <cfRule type="expression" dxfId="315" priority="102">
      <formula>S116=1</formula>
    </cfRule>
  </conditionalFormatting>
  <conditionalFormatting sqref="P18:P20">
    <cfRule type="expression" dxfId="314" priority="98">
      <formula>T18=1</formula>
    </cfRule>
  </conditionalFormatting>
  <conditionalFormatting sqref="P22:P24">
    <cfRule type="expression" dxfId="313" priority="70">
      <formula>T22=1</formula>
    </cfRule>
  </conditionalFormatting>
  <conditionalFormatting sqref="P26:P28">
    <cfRule type="expression" dxfId="312" priority="67">
      <formula>T26=1</formula>
    </cfRule>
  </conditionalFormatting>
  <conditionalFormatting sqref="P30:P32">
    <cfRule type="expression" dxfId="311" priority="64">
      <formula>T30=1</formula>
    </cfRule>
  </conditionalFormatting>
  <conditionalFormatting sqref="P34:P36">
    <cfRule type="expression" dxfId="310" priority="2">
      <formula>T34=1</formula>
    </cfRule>
  </conditionalFormatting>
  <conditionalFormatting sqref="P38:P40">
    <cfRule type="expression" dxfId="309" priority="60">
      <formula>T38=1</formula>
    </cfRule>
  </conditionalFormatting>
  <conditionalFormatting sqref="P42:P44">
    <cfRule type="expression" dxfId="308" priority="57">
      <formula>T42=1</formula>
    </cfRule>
  </conditionalFormatting>
  <conditionalFormatting sqref="P46:P48">
    <cfRule type="expression" dxfId="307" priority="54">
      <formula>T46=1</formula>
    </cfRule>
  </conditionalFormatting>
  <conditionalFormatting sqref="P50:P52">
    <cfRule type="expression" dxfId="306" priority="51">
      <formula>T50=1</formula>
    </cfRule>
  </conditionalFormatting>
  <conditionalFormatting sqref="P54:P56">
    <cfRule type="expression" dxfId="305" priority="48">
      <formula>T54=1</formula>
    </cfRule>
  </conditionalFormatting>
  <conditionalFormatting sqref="P58:P60">
    <cfRule type="expression" dxfId="304" priority="45">
      <formula>T58=1</formula>
    </cfRule>
  </conditionalFormatting>
  <conditionalFormatting sqref="P62:P64">
    <cfRule type="expression" dxfId="303" priority="42">
      <formula>T62=1</formula>
    </cfRule>
  </conditionalFormatting>
  <conditionalFormatting sqref="P72:P74">
    <cfRule type="expression" dxfId="302" priority="73">
      <formula>T72=1</formula>
    </cfRule>
  </conditionalFormatting>
  <conditionalFormatting sqref="P76:P78">
    <cfRule type="expression" dxfId="301" priority="39">
      <formula>T76=1</formula>
    </cfRule>
  </conditionalFormatting>
  <conditionalFormatting sqref="P80:P82">
    <cfRule type="expression" dxfId="300" priority="36">
      <formula>T80=1</formula>
    </cfRule>
  </conditionalFormatting>
  <conditionalFormatting sqref="P84:P86">
    <cfRule type="expression" dxfId="299" priority="33">
      <formula>T84=1</formula>
    </cfRule>
  </conditionalFormatting>
  <conditionalFormatting sqref="P88:P90">
    <cfRule type="expression" dxfId="298" priority="30">
      <formula>T88=1</formula>
    </cfRule>
  </conditionalFormatting>
  <conditionalFormatting sqref="P92:P94">
    <cfRule type="expression" dxfId="297" priority="27">
      <formula>T92=1</formula>
    </cfRule>
  </conditionalFormatting>
  <conditionalFormatting sqref="P96:P98">
    <cfRule type="expression" dxfId="296" priority="24">
      <formula>T96=1</formula>
    </cfRule>
  </conditionalFormatting>
  <conditionalFormatting sqref="P100:P102">
    <cfRule type="expression" dxfId="295" priority="21">
      <formula>T100=1</formula>
    </cfRule>
  </conditionalFormatting>
  <conditionalFormatting sqref="P104:P106">
    <cfRule type="expression" dxfId="294" priority="18">
      <formula>T104=1</formula>
    </cfRule>
  </conditionalFormatting>
  <conditionalFormatting sqref="P108:P110">
    <cfRule type="expression" dxfId="293" priority="15">
      <formula>T108=1</formula>
    </cfRule>
  </conditionalFormatting>
  <conditionalFormatting sqref="P112:P114">
    <cfRule type="expression" dxfId="292" priority="12">
      <formula>T112=1</formula>
    </cfRule>
  </conditionalFormatting>
  <conditionalFormatting sqref="P116:P118">
    <cfRule type="expression" dxfId="291" priority="9">
      <formula>T116=1</formula>
    </cfRule>
  </conditionalFormatting>
  <conditionalFormatting sqref="Q18:Q20">
    <cfRule type="expression" dxfId="290" priority="97">
      <formula>T18=1</formula>
    </cfRule>
  </conditionalFormatting>
  <conditionalFormatting sqref="Q22:Q24">
    <cfRule type="expression" dxfId="289" priority="69">
      <formula>T22=1</formula>
    </cfRule>
  </conditionalFormatting>
  <conditionalFormatting sqref="Q26:Q28">
    <cfRule type="expression" dxfId="288" priority="66">
      <formula>T26=1</formula>
    </cfRule>
  </conditionalFormatting>
  <conditionalFormatting sqref="Q30:Q32">
    <cfRule type="expression" dxfId="287" priority="63">
      <formula>T30=1</formula>
    </cfRule>
  </conditionalFormatting>
  <conditionalFormatting sqref="Q34:Q36">
    <cfRule type="expression" dxfId="286" priority="1">
      <formula>T34=1</formula>
    </cfRule>
  </conditionalFormatting>
  <conditionalFormatting sqref="Q38:Q40">
    <cfRule type="expression" dxfId="285" priority="59">
      <formula>T38=1</formula>
    </cfRule>
  </conditionalFormatting>
  <conditionalFormatting sqref="Q42:Q44">
    <cfRule type="expression" dxfId="284" priority="56">
      <formula>T42=1</formula>
    </cfRule>
  </conditionalFormatting>
  <conditionalFormatting sqref="Q46:Q48">
    <cfRule type="expression" dxfId="283" priority="53">
      <formula>T46=1</formula>
    </cfRule>
  </conditionalFormatting>
  <conditionalFormatting sqref="Q50:Q52">
    <cfRule type="expression" dxfId="282" priority="50">
      <formula>T50=1</formula>
    </cfRule>
  </conditionalFormatting>
  <conditionalFormatting sqref="Q54:Q56">
    <cfRule type="expression" dxfId="281" priority="47">
      <formula>T54=1</formula>
    </cfRule>
  </conditionalFormatting>
  <conditionalFormatting sqref="Q58:Q60">
    <cfRule type="expression" dxfId="280" priority="44">
      <formula>T58=1</formula>
    </cfRule>
  </conditionalFormatting>
  <conditionalFormatting sqref="Q62:Q64">
    <cfRule type="expression" dxfId="279" priority="41">
      <formula>T62=1</formula>
    </cfRule>
  </conditionalFormatting>
  <conditionalFormatting sqref="Q72:Q74">
    <cfRule type="expression" dxfId="278" priority="72">
      <formula>T72=1</formula>
    </cfRule>
  </conditionalFormatting>
  <conditionalFormatting sqref="Q76:Q78">
    <cfRule type="expression" dxfId="277" priority="38">
      <formula>T76=1</formula>
    </cfRule>
  </conditionalFormatting>
  <conditionalFormatting sqref="Q80:Q82">
    <cfRule type="expression" dxfId="276" priority="35">
      <formula>T80=1</formula>
    </cfRule>
  </conditionalFormatting>
  <conditionalFormatting sqref="Q84:Q86">
    <cfRule type="expression" dxfId="275" priority="32">
      <formula>T84=1</formula>
    </cfRule>
  </conditionalFormatting>
  <conditionalFormatting sqref="Q88:Q90">
    <cfRule type="expression" dxfId="274" priority="29">
      <formula>T88=1</formula>
    </cfRule>
  </conditionalFormatting>
  <conditionalFormatting sqref="Q92:Q94">
    <cfRule type="expression" dxfId="273" priority="26">
      <formula>T92=1</formula>
    </cfRule>
  </conditionalFormatting>
  <conditionalFormatting sqref="Q96:Q98">
    <cfRule type="expression" dxfId="272" priority="23">
      <formula>T96=1</formula>
    </cfRule>
  </conditionalFormatting>
  <conditionalFormatting sqref="Q100:Q102">
    <cfRule type="expression" dxfId="271" priority="20">
      <formula>T100=1</formula>
    </cfRule>
  </conditionalFormatting>
  <conditionalFormatting sqref="Q104:Q106">
    <cfRule type="expression" dxfId="270" priority="17">
      <formula>T104=1</formula>
    </cfRule>
  </conditionalFormatting>
  <conditionalFormatting sqref="Q108:Q110">
    <cfRule type="expression" dxfId="269" priority="14">
      <formula>T108=1</formula>
    </cfRule>
  </conditionalFormatting>
  <conditionalFormatting sqref="Q112:Q114">
    <cfRule type="expression" dxfId="268" priority="11">
      <formula>T112=1</formula>
    </cfRule>
  </conditionalFormatting>
  <conditionalFormatting sqref="Q116:Q118">
    <cfRule type="expression" dxfId="267" priority="8">
      <formula>T116=1</formula>
    </cfRule>
  </conditionalFormatting>
  <conditionalFormatting sqref="R18:R20">
    <cfRule type="expression" dxfId="266" priority="96">
      <formula>T18=1</formula>
    </cfRule>
  </conditionalFormatting>
  <conditionalFormatting sqref="R22:R24">
    <cfRule type="expression" dxfId="265" priority="68">
      <formula>T22=1</formula>
    </cfRule>
  </conditionalFormatting>
  <conditionalFormatting sqref="R26:R28">
    <cfRule type="expression" dxfId="264" priority="65">
      <formula>T26=1</formula>
    </cfRule>
  </conditionalFormatting>
  <conditionalFormatting sqref="R30:R32">
    <cfRule type="expression" dxfId="263" priority="62">
      <formula>T30=1</formula>
    </cfRule>
  </conditionalFormatting>
  <conditionalFormatting sqref="R34:R36">
    <cfRule type="expression" dxfId="262" priority="61">
      <formula>T34=1</formula>
    </cfRule>
  </conditionalFormatting>
  <conditionalFormatting sqref="R38:R40">
    <cfRule type="expression" dxfId="261" priority="58">
      <formula>T38=1</formula>
    </cfRule>
  </conditionalFormatting>
  <conditionalFormatting sqref="R42:R44">
    <cfRule type="expression" dxfId="260" priority="55">
      <formula>T42=1</formula>
    </cfRule>
  </conditionalFormatting>
  <conditionalFormatting sqref="R46:R48">
    <cfRule type="expression" dxfId="259" priority="52">
      <formula>T46=1</formula>
    </cfRule>
  </conditionalFormatting>
  <conditionalFormatting sqref="R50:R52">
    <cfRule type="expression" dxfId="258" priority="49">
      <formula>T50=1</formula>
    </cfRule>
  </conditionalFormatting>
  <conditionalFormatting sqref="R54:R56">
    <cfRule type="expression" dxfId="257" priority="46">
      <formula>T54=1</formula>
    </cfRule>
  </conditionalFormatting>
  <conditionalFormatting sqref="R58:R60">
    <cfRule type="expression" dxfId="256" priority="43">
      <formula>T58=1</formula>
    </cfRule>
  </conditionalFormatting>
  <conditionalFormatting sqref="R62:R64">
    <cfRule type="expression" dxfId="255" priority="40">
      <formula>T62=1</formula>
    </cfRule>
  </conditionalFormatting>
  <conditionalFormatting sqref="R72:R74">
    <cfRule type="expression" dxfId="254" priority="71">
      <formula>T72=1</formula>
    </cfRule>
  </conditionalFormatting>
  <conditionalFormatting sqref="R76:R78">
    <cfRule type="expression" dxfId="253" priority="37">
      <formula>T76=1</formula>
    </cfRule>
  </conditionalFormatting>
  <conditionalFormatting sqref="R80:R82">
    <cfRule type="expression" dxfId="252" priority="34">
      <formula>T80=1</formula>
    </cfRule>
  </conditionalFormatting>
  <conditionalFormatting sqref="R84:R86">
    <cfRule type="expression" dxfId="251" priority="31">
      <formula>T84=1</formula>
    </cfRule>
  </conditionalFormatting>
  <conditionalFormatting sqref="R88:R90">
    <cfRule type="expression" dxfId="250" priority="28">
      <formula>T88=1</formula>
    </cfRule>
  </conditionalFormatting>
  <conditionalFormatting sqref="R92:R94">
    <cfRule type="expression" dxfId="249" priority="25">
      <formula>T92=1</formula>
    </cfRule>
  </conditionalFormatting>
  <conditionalFormatting sqref="R96:R98">
    <cfRule type="expression" dxfId="248" priority="22">
      <formula>T96=1</formula>
    </cfRule>
  </conditionalFormatting>
  <conditionalFormatting sqref="R100:R102">
    <cfRule type="expression" dxfId="247" priority="19">
      <formula>T100=1</formula>
    </cfRule>
  </conditionalFormatting>
  <conditionalFormatting sqref="R104:R106">
    <cfRule type="expression" dxfId="246" priority="16">
      <formula>T104=1</formula>
    </cfRule>
  </conditionalFormatting>
  <conditionalFormatting sqref="R108:R110">
    <cfRule type="expression" dxfId="245" priority="13">
      <formula>T108=1</formula>
    </cfRule>
  </conditionalFormatting>
  <conditionalFormatting sqref="R112:R114">
    <cfRule type="expression" dxfId="244" priority="10">
      <formula>T112=1</formula>
    </cfRule>
  </conditionalFormatting>
  <conditionalFormatting sqref="R116:R118">
    <cfRule type="expression" dxfId="243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242" priority="147">
      <formula>#REF!&gt;$C$14</formula>
    </cfRule>
  </conditionalFormatting>
  <dataValidations count="2">
    <dataValidation type="list" allowBlank="1" showInputMessage="1" showErrorMessage="1" sqref="C13 C67" xr:uid="{B621E460-FF87-4900-909E-22D09128AF59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A7427824-8313-4145-82AE-4BA5CBA2BEC9}">
      <formula1>"Oui,Non"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74FA8-CEFB-439A-979B-638F23AD0AD3}">
  <dimension ref="A1:X118"/>
  <sheetViews>
    <sheetView workbookViewId="0">
      <selection activeCell="J4" sqref="J4"/>
    </sheetView>
  </sheetViews>
  <sheetFormatPr baseColWidth="10" defaultRowHeight="14.4" x14ac:dyDescent="0.3"/>
  <cols>
    <col min="1" max="1" width="15.44140625" customWidth="1"/>
    <col min="2" max="2" width="22.6640625" customWidth="1"/>
    <col min="3" max="3" width="19.33203125" customWidth="1"/>
    <col min="4" max="4" width="17.88671875" customWidth="1"/>
    <col min="6" max="6" width="20.44140625" customWidth="1"/>
    <col min="7" max="7" width="7" customWidth="1"/>
    <col min="8" max="8" width="12.44140625" customWidth="1"/>
    <col min="9" max="9" width="10.6640625" customWidth="1"/>
    <col min="10" max="10" width="13.88671875" customWidth="1"/>
    <col min="11" max="11" width="9.5546875" customWidth="1"/>
    <col min="12" max="12" width="14.33203125" customWidth="1"/>
    <col min="13" max="13" width="10.88671875" customWidth="1"/>
    <col min="14" max="14" width="10.6640625" customWidth="1"/>
    <col min="15" max="15" width="9.44140625" customWidth="1"/>
    <col min="16" max="16" width="10.44140625" customWidth="1"/>
    <col min="17" max="17" width="14.109375" customWidth="1"/>
    <col min="18" max="18" width="14.5546875" customWidth="1"/>
    <col min="19" max="19" width="13" hidden="1" customWidth="1"/>
    <col min="20" max="21" width="15.88671875" hidden="1" customWidth="1"/>
    <col min="22" max="22" width="18.6640625" hidden="1" customWidth="1"/>
    <col min="23" max="24" width="0" hidden="1" customWidth="1"/>
  </cols>
  <sheetData>
    <row r="1" spans="1:24" ht="18" x14ac:dyDescent="0.35">
      <c r="A1" s="48" t="str">
        <f>'Employé 8'!A1</f>
        <v xml:space="preserve">NOM DE L'ORGANISATION </v>
      </c>
      <c r="B1" s="48"/>
    </row>
    <row r="3" spans="1:24" x14ac:dyDescent="0.3">
      <c r="A3" s="2" t="s">
        <v>24</v>
      </c>
    </row>
    <row r="4" spans="1:24" x14ac:dyDescent="0.3">
      <c r="A4" t="s">
        <v>25</v>
      </c>
    </row>
    <row r="5" spans="1:24" ht="51" customHeight="1" x14ac:dyDescent="0.3">
      <c r="A5" s="57" t="s">
        <v>44</v>
      </c>
      <c r="B5" s="57"/>
      <c r="C5" s="57"/>
      <c r="D5" s="57"/>
      <c r="E5" s="35"/>
    </row>
    <row r="6" spans="1:24" x14ac:dyDescent="0.3">
      <c r="A6" s="19"/>
      <c r="B6" s="19"/>
      <c r="C6" s="19"/>
      <c r="D6" s="19"/>
      <c r="E6" s="19"/>
    </row>
    <row r="7" spans="1:24" x14ac:dyDescent="0.3">
      <c r="A7" s="19"/>
      <c r="B7" s="19"/>
      <c r="C7" s="19"/>
      <c r="D7" s="19"/>
      <c r="E7" s="19"/>
    </row>
    <row r="8" spans="1:24" x14ac:dyDescent="0.3">
      <c r="A8" s="19"/>
      <c r="B8" s="19"/>
      <c r="C8" s="19"/>
      <c r="D8" s="19"/>
      <c r="E8" s="19"/>
    </row>
    <row r="9" spans="1:24" ht="18" x14ac:dyDescent="0.35">
      <c r="A9" s="24" t="s">
        <v>34</v>
      </c>
      <c r="B9" s="24"/>
    </row>
    <row r="11" spans="1:24" ht="23.4" x14ac:dyDescent="0.45">
      <c r="A11" s="33" t="s">
        <v>20</v>
      </c>
      <c r="B11" s="34"/>
      <c r="C11" s="34"/>
      <c r="H11" s="30" t="s">
        <v>21</v>
      </c>
      <c r="I11" s="31"/>
      <c r="J11" s="31"/>
    </row>
    <row r="12" spans="1:24" ht="16.95" customHeight="1" x14ac:dyDescent="0.45">
      <c r="B12" s="3"/>
      <c r="H12" s="3"/>
      <c r="L12" s="5"/>
    </row>
    <row r="13" spans="1:24" ht="25.2" customHeight="1" x14ac:dyDescent="0.45">
      <c r="A13" s="3" t="s">
        <v>23</v>
      </c>
      <c r="C13" s="37" t="s">
        <v>26</v>
      </c>
      <c r="H13" s="3"/>
      <c r="L13" s="5"/>
      <c r="S13" s="58" t="s">
        <v>11</v>
      </c>
      <c r="T13" s="58" t="s">
        <v>12</v>
      </c>
      <c r="U13" s="58" t="s">
        <v>18</v>
      </c>
      <c r="V13" s="58" t="s">
        <v>2</v>
      </c>
      <c r="W13" s="58" t="s">
        <v>30</v>
      </c>
      <c r="X13" s="58" t="s">
        <v>33</v>
      </c>
    </row>
    <row r="14" spans="1:24" ht="25.2" customHeight="1" x14ac:dyDescent="0.45">
      <c r="A14" s="3" t="s">
        <v>57</v>
      </c>
      <c r="C14" s="36">
        <v>45747</v>
      </c>
      <c r="H14" s="3"/>
      <c r="L14" s="5"/>
      <c r="S14" s="58"/>
      <c r="T14" s="58"/>
      <c r="U14" s="58"/>
      <c r="V14" s="58"/>
      <c r="W14" s="58"/>
      <c r="X14" s="58"/>
    </row>
    <row r="15" spans="1:24" ht="15" customHeight="1" x14ac:dyDescent="0.45">
      <c r="G15" s="3"/>
      <c r="S15" s="58"/>
      <c r="T15" s="58"/>
      <c r="U15" s="58"/>
      <c r="V15" s="58"/>
      <c r="W15" s="58"/>
      <c r="X15" s="58"/>
    </row>
    <row r="16" spans="1:24" s="29" customFormat="1" ht="28.95" customHeight="1" x14ac:dyDescent="0.3">
      <c r="B16" s="32" t="s">
        <v>8</v>
      </c>
      <c r="C16" s="49" t="s">
        <v>43</v>
      </c>
      <c r="D16" s="50"/>
      <c r="E16" s="50"/>
      <c r="F16" s="50"/>
      <c r="H16" s="51" t="s">
        <v>42</v>
      </c>
      <c r="I16" s="52"/>
      <c r="J16" s="52"/>
      <c r="K16" s="52"/>
      <c r="L16" s="52"/>
      <c r="M16" s="52"/>
      <c r="N16" s="53"/>
      <c r="O16" s="54" t="s">
        <v>3</v>
      </c>
      <c r="P16" s="55"/>
      <c r="Q16" s="55"/>
      <c r="R16" s="56"/>
      <c r="S16" s="7"/>
      <c r="T16" s="7"/>
      <c r="U16" s="7"/>
      <c r="V16" s="7"/>
      <c r="W16" s="7"/>
      <c r="X16" s="7"/>
    </row>
    <row r="17" spans="1:24" s="1" customFormat="1" ht="71.25" customHeight="1" x14ac:dyDescent="0.3">
      <c r="B17" s="9" t="s">
        <v>41</v>
      </c>
      <c r="C17" s="9" t="s">
        <v>10</v>
      </c>
      <c r="D17" s="9" t="s">
        <v>13</v>
      </c>
      <c r="E17" s="9" t="s">
        <v>14</v>
      </c>
      <c r="F17" s="9" t="s">
        <v>9</v>
      </c>
      <c r="H17" s="9" t="s">
        <v>4</v>
      </c>
      <c r="I17" s="9" t="s">
        <v>0</v>
      </c>
      <c r="J17" s="9" t="s">
        <v>60</v>
      </c>
      <c r="K17" s="9" t="s">
        <v>1</v>
      </c>
      <c r="L17" s="9" t="s">
        <v>59</v>
      </c>
      <c r="M17" s="9" t="s">
        <v>14</v>
      </c>
      <c r="N17" s="9" t="s">
        <v>17</v>
      </c>
      <c r="O17" s="9" t="s">
        <v>5</v>
      </c>
      <c r="P17" s="9" t="s">
        <v>6</v>
      </c>
      <c r="Q17" s="9" t="s">
        <v>58</v>
      </c>
      <c r="R17" s="9" t="s">
        <v>59</v>
      </c>
      <c r="S17" s="28"/>
      <c r="T17" s="28"/>
      <c r="U17" s="28"/>
      <c r="V17" s="28"/>
    </row>
    <row r="18" spans="1:24" ht="14.4" customHeight="1" x14ac:dyDescent="0.3">
      <c r="A18" s="2" t="s">
        <v>38</v>
      </c>
      <c r="B18" s="12"/>
      <c r="C18" s="12"/>
      <c r="D18" s="12"/>
      <c r="E18" s="11">
        <f>D18-C18</f>
        <v>0</v>
      </c>
      <c r="F18" s="12"/>
      <c r="H18" s="13"/>
      <c r="I18" s="14"/>
      <c r="J18" s="15"/>
      <c r="K18" s="14"/>
      <c r="L18" s="16"/>
      <c r="M18" s="10">
        <f>IF(K18="",0,I18-K18)</f>
        <v>0</v>
      </c>
      <c r="N18" s="43"/>
      <c r="O18" s="13"/>
      <c r="P18" s="18"/>
      <c r="Q18" s="17"/>
      <c r="R18" s="17"/>
      <c r="S18">
        <f>+IF(AND(I18&lt;&gt;"",L18=""),1,2)</f>
        <v>2</v>
      </c>
      <c r="T18">
        <f>IF(AND(R18="",O18&lt;&gt;"",Q18&lt;&gt;""),1,2)</f>
        <v>2</v>
      </c>
      <c r="U18" s="4">
        <f>IF(R18&lt;&gt;"",P18,0)</f>
        <v>0</v>
      </c>
      <c r="V18">
        <f>IF(L18&gt;$C$14,1,2)</f>
        <v>2</v>
      </c>
      <c r="W18" s="6">
        <f>(IF(N18="OUI",0,IF(R18&lt;&gt;"",0,P18)))</f>
        <v>0</v>
      </c>
      <c r="X18" s="4">
        <f>IF(OR(V18=1,K18=""),I18-IF(N18="oui",M18,0),0)+IF(AND(N18="non",OR(R18="",R18&gt;$C$14)),P18,0)</f>
        <v>0</v>
      </c>
    </row>
    <row r="19" spans="1:24" ht="14.4" customHeight="1" x14ac:dyDescent="0.3">
      <c r="A19" s="2"/>
      <c r="B19" s="45"/>
      <c r="C19" s="45"/>
      <c r="D19" s="45"/>
      <c r="E19" s="1"/>
      <c r="F19" s="45"/>
      <c r="H19" s="39"/>
      <c r="I19" s="40"/>
      <c r="J19" s="41"/>
      <c r="K19" s="40"/>
      <c r="L19" s="42"/>
      <c r="M19" s="38"/>
      <c r="N19" s="44"/>
      <c r="O19" s="13"/>
      <c r="P19" s="18"/>
      <c r="Q19" s="17"/>
      <c r="R19" s="17"/>
      <c r="T19">
        <f>IF(AND(R19="",O19&lt;&gt;"",Q19&lt;&gt;""),1,2)</f>
        <v>2</v>
      </c>
      <c r="U19" s="4">
        <f>IF(R19&lt;&gt;"",P19,0)</f>
        <v>0</v>
      </c>
      <c r="W19" s="6">
        <f>IF($N$18="NON",IF(R19="",P19,0),0)</f>
        <v>0</v>
      </c>
      <c r="X19" s="4">
        <f>IF($N$18="NON",IF(OR(R19="",R19&gt;$C$14),P19,0),0)</f>
        <v>0</v>
      </c>
    </row>
    <row r="20" spans="1:24" ht="14.4" customHeight="1" x14ac:dyDescent="0.3">
      <c r="A20" s="2"/>
      <c r="B20" s="45"/>
      <c r="C20" s="45"/>
      <c r="D20" s="45"/>
      <c r="E20" s="1"/>
      <c r="F20" s="45"/>
      <c r="H20" s="39"/>
      <c r="I20" s="40"/>
      <c r="J20" s="41"/>
      <c r="K20" s="40"/>
      <c r="L20" s="42"/>
      <c r="M20" s="38"/>
      <c r="N20" s="44"/>
      <c r="O20" s="13"/>
      <c r="P20" s="18"/>
      <c r="Q20" s="17"/>
      <c r="R20" s="17"/>
      <c r="T20">
        <f>IF(AND(R20="",O20&lt;&gt;"",Q20&lt;&gt;""),1,2)</f>
        <v>2</v>
      </c>
      <c r="U20" s="4">
        <f>IF(R20&lt;&gt;"",P20,0)</f>
        <v>0</v>
      </c>
      <c r="W20" s="6">
        <f>IF($N$18="NON",IF(R20="",P20,0),0)</f>
        <v>0</v>
      </c>
      <c r="X20" s="4">
        <f>IF($N$18="NON",IF(OR(R20="",R20&gt;$C$14),P20,0),0)</f>
        <v>0</v>
      </c>
    </row>
    <row r="21" spans="1:24" x14ac:dyDescent="0.3">
      <c r="A21" s="2"/>
      <c r="I21" s="4"/>
      <c r="N21" s="26" t="str">
        <f>IF(N18="NON", "Comme le montant encaissé n'est pas adéquat, compléter la section «Note de débit ou facture complémentaire»",IF(N18="OUI","Comme le montant encaissé est adéquat, ne pas compléter la section «Note de débit ou facture complémentaire»",""))</f>
        <v/>
      </c>
    </row>
    <row r="22" spans="1:24" x14ac:dyDescent="0.3">
      <c r="A22" s="2" t="s">
        <v>39</v>
      </c>
      <c r="B22" s="12"/>
      <c r="C22" s="12"/>
      <c r="D22" s="12"/>
      <c r="E22" s="11">
        <f>D22-C22</f>
        <v>0</v>
      </c>
      <c r="F22" s="12"/>
      <c r="H22" s="13"/>
      <c r="I22" s="14"/>
      <c r="J22" s="15"/>
      <c r="K22" s="14"/>
      <c r="L22" s="16"/>
      <c r="M22" s="10">
        <f>IF(K22="",0,I22-K22)</f>
        <v>0</v>
      </c>
      <c r="N22" s="43"/>
      <c r="O22" s="13"/>
      <c r="P22" s="18"/>
      <c r="Q22" s="17"/>
      <c r="R22" s="17"/>
      <c r="S22">
        <f>+IF(AND(I22&lt;&gt;"",L22=""),1,2)</f>
        <v>2</v>
      </c>
      <c r="T22">
        <f>IF(AND(R22="",O22&lt;&gt;"",Q22&lt;&gt;""),1,2)</f>
        <v>2</v>
      </c>
      <c r="U22" s="4">
        <f>IF(R22&lt;&gt;"",P22,0)</f>
        <v>0</v>
      </c>
      <c r="V22">
        <f>IF(L22&gt;$C$14,1,2)</f>
        <v>2</v>
      </c>
      <c r="W22" s="6">
        <f>(IF(N22="OUI",0,IF(R22&lt;&gt;"",0,P22)))</f>
        <v>0</v>
      </c>
      <c r="X22" s="4">
        <f>IF(OR(V22=1,K22=""),I22-IF(N22="oui",M22,0),0)+IF(AND(N22="non",OR(R22="",R22&gt;$C$14)),P22,0)</f>
        <v>0</v>
      </c>
    </row>
    <row r="23" spans="1:24" x14ac:dyDescent="0.3">
      <c r="A23" s="2"/>
      <c r="B23" s="45"/>
      <c r="C23" s="45"/>
      <c r="D23" s="45"/>
      <c r="E23" s="1"/>
      <c r="F23" s="45"/>
      <c r="H23" s="39"/>
      <c r="I23" s="40"/>
      <c r="J23" s="41"/>
      <c r="K23" s="40"/>
      <c r="L23" s="42"/>
      <c r="M23" s="38"/>
      <c r="N23" s="44"/>
      <c r="O23" s="13"/>
      <c r="P23" s="18"/>
      <c r="Q23" s="17"/>
      <c r="R23" s="17"/>
      <c r="T23">
        <f>IF(AND(R23="",O23&lt;&gt;"",Q23&lt;&gt;""),1,2)</f>
        <v>2</v>
      </c>
      <c r="U23" s="4">
        <f>IF(R23&lt;&gt;"",P23,0)</f>
        <v>0</v>
      </c>
      <c r="W23" s="6">
        <f>IF($N$18="NON",IF(R23="",P23,0),0)</f>
        <v>0</v>
      </c>
      <c r="X23" s="4">
        <f>IF($N$18="NON",IF(OR(R23="",R23&gt;$C$14),P23,0),0)</f>
        <v>0</v>
      </c>
    </row>
    <row r="24" spans="1:24" x14ac:dyDescent="0.3">
      <c r="A24" s="2"/>
      <c r="B24" s="45"/>
      <c r="C24" s="45"/>
      <c r="D24" s="45"/>
      <c r="E24" s="1"/>
      <c r="F24" s="45"/>
      <c r="H24" s="39"/>
      <c r="I24" s="40"/>
      <c r="J24" s="41"/>
      <c r="K24" s="40"/>
      <c r="L24" s="42"/>
      <c r="M24" s="38"/>
      <c r="N24" s="44"/>
      <c r="O24" s="13"/>
      <c r="P24" s="18"/>
      <c r="Q24" s="17"/>
      <c r="R24" s="17"/>
      <c r="T24">
        <f>IF(AND(R24="",O24&lt;&gt;"",Q24&lt;&gt;""),1,2)</f>
        <v>2</v>
      </c>
      <c r="U24" s="4">
        <f>IF(R24&lt;&gt;"",P24,0)</f>
        <v>0</v>
      </c>
      <c r="W24" s="6">
        <f>IF($N$18="NON",IF(R24="",P24,0),0)</f>
        <v>0</v>
      </c>
      <c r="X24" s="4">
        <f>IF($N$18="NON",IF(OR(R24="",R24&gt;$C$14),P24,0),0)</f>
        <v>0</v>
      </c>
    </row>
    <row r="25" spans="1:24" x14ac:dyDescent="0.3">
      <c r="A25" s="2"/>
      <c r="I25" s="4"/>
      <c r="N25" s="26" t="str">
        <f>IF(N22="NON", "Comme le montant encaissé n'est pas adéquat, compléter la section «Note de débit ou facture complémentaire»",IF(N22="OUI","Comme le montant encaissé est adéquat, ne pas compléter la section «Note de débit ou facture complémentaire»",""))</f>
        <v/>
      </c>
    </row>
    <row r="26" spans="1:24" x14ac:dyDescent="0.3">
      <c r="A26" s="2" t="s">
        <v>40</v>
      </c>
      <c r="B26" s="12"/>
      <c r="C26" s="12"/>
      <c r="D26" s="12"/>
      <c r="E26" s="11">
        <f>D26-C26</f>
        <v>0</v>
      </c>
      <c r="F26" s="12"/>
      <c r="H26" s="13"/>
      <c r="I26" s="14"/>
      <c r="J26" s="15"/>
      <c r="K26" s="14"/>
      <c r="L26" s="16"/>
      <c r="M26" s="10">
        <f>IF(K26="",0,I26-K26)</f>
        <v>0</v>
      </c>
      <c r="N26" s="43"/>
      <c r="O26" s="13"/>
      <c r="P26" s="18"/>
      <c r="Q26" s="17"/>
      <c r="R26" s="17"/>
      <c r="S26">
        <f>+IF(AND(I26&lt;&gt;"",L26=""),1,2)</f>
        <v>2</v>
      </c>
      <c r="T26">
        <f>IF(AND(R26="",O26&lt;&gt;"",Q26&lt;&gt;""),1,2)</f>
        <v>2</v>
      </c>
      <c r="U26" s="4">
        <f>IF(R26&lt;&gt;"",P26,0)</f>
        <v>0</v>
      </c>
      <c r="V26">
        <f>IF(L26&gt;$C$14,1,2)</f>
        <v>2</v>
      </c>
      <c r="W26" s="6">
        <f>(IF(N26="OUI",0,IF(R26&lt;&gt;"",0,P26)))</f>
        <v>0</v>
      </c>
      <c r="X26" s="4">
        <f>IF(OR(V26=1,K26=""),I26-IF(N26="oui",M26,0),0)+IF(AND(N26="non",OR(R26="",R26&gt;$C$14)),P26,0)</f>
        <v>0</v>
      </c>
    </row>
    <row r="27" spans="1:24" x14ac:dyDescent="0.3">
      <c r="A27" s="2"/>
      <c r="B27" s="45"/>
      <c r="C27" s="45"/>
      <c r="D27" s="45"/>
      <c r="E27" s="1"/>
      <c r="F27" s="45"/>
      <c r="H27" s="39"/>
      <c r="I27" s="40"/>
      <c r="J27" s="41"/>
      <c r="K27" s="40"/>
      <c r="L27" s="42"/>
      <c r="M27" s="38"/>
      <c r="N27" s="44"/>
      <c r="O27" s="13"/>
      <c r="P27" s="18"/>
      <c r="Q27" s="17"/>
      <c r="R27" s="17"/>
      <c r="T27">
        <f>IF(AND(R27="",O27&lt;&gt;"",Q27&lt;&gt;""),1,2)</f>
        <v>2</v>
      </c>
      <c r="U27" s="4">
        <f>IF(R27&lt;&gt;"",P27,0)</f>
        <v>0</v>
      </c>
      <c r="W27" s="6">
        <f>IF($N$18="NON",IF(R27="",P27,0),0)</f>
        <v>0</v>
      </c>
      <c r="X27" s="4">
        <f>IF($N$18="NON",IF(OR(R27="",R27&gt;$C$14),P27,0),0)</f>
        <v>0</v>
      </c>
    </row>
    <row r="28" spans="1:24" x14ac:dyDescent="0.3">
      <c r="A28" s="2"/>
      <c r="B28" s="45"/>
      <c r="C28" s="45"/>
      <c r="D28" s="45"/>
      <c r="E28" s="1"/>
      <c r="F28" s="45"/>
      <c r="H28" s="39"/>
      <c r="I28" s="40"/>
      <c r="J28" s="41"/>
      <c r="K28" s="40"/>
      <c r="L28" s="42"/>
      <c r="M28" s="38"/>
      <c r="N28" s="44"/>
      <c r="O28" s="13"/>
      <c r="P28" s="18"/>
      <c r="Q28" s="17"/>
      <c r="R28" s="17"/>
      <c r="T28">
        <f>IF(AND(R28="",O28&lt;&gt;"",Q28&lt;&gt;""),1,2)</f>
        <v>2</v>
      </c>
      <c r="U28" s="4">
        <f>IF(R28&lt;&gt;"",P28,0)</f>
        <v>0</v>
      </c>
      <c r="W28" s="6">
        <f>IF($N$18="NON",IF(R28="",P28,0),0)</f>
        <v>0</v>
      </c>
      <c r="X28" s="4">
        <f>IF($N$18="NON",IF(OR(R28="",R28&gt;$C$14),P28,0),0)</f>
        <v>0</v>
      </c>
    </row>
    <row r="29" spans="1:24" x14ac:dyDescent="0.3">
      <c r="A29" s="2"/>
      <c r="I29" s="4"/>
      <c r="N29" s="26" t="str">
        <f>IF(N26="NON", "Comme le montant encaissé n'est pas adéquat, compléter la section «Note de débit ou facture complémentaire»",IF(N26="OUI","Comme le montant encaissé est adéquat, ne pas compléter la section «Note de débit ou facture complémentaire»",""))</f>
        <v/>
      </c>
    </row>
    <row r="30" spans="1:24" x14ac:dyDescent="0.3">
      <c r="A30" s="2" t="s">
        <v>48</v>
      </c>
      <c r="B30" s="12"/>
      <c r="C30" s="12"/>
      <c r="D30" s="12"/>
      <c r="E30" s="11">
        <f>D30-C30</f>
        <v>0</v>
      </c>
      <c r="F30" s="12"/>
      <c r="H30" s="13"/>
      <c r="I30" s="14"/>
      <c r="J30" s="15"/>
      <c r="K30" s="14"/>
      <c r="L30" s="16"/>
      <c r="M30" s="10">
        <f>IF(K30="",0,I30-K30)</f>
        <v>0</v>
      </c>
      <c r="N30" s="43"/>
      <c r="O30" s="13"/>
      <c r="P30" s="18"/>
      <c r="Q30" s="17"/>
      <c r="R30" s="17"/>
      <c r="S30">
        <f>+IF(AND(I30&lt;&gt;"",L30=""),1,2)</f>
        <v>2</v>
      </c>
      <c r="T30">
        <f>IF(AND(R30="",O30&lt;&gt;"",Q30&lt;&gt;""),1,2)</f>
        <v>2</v>
      </c>
      <c r="U30" s="4">
        <f>IF(R30&lt;&gt;"",P30,0)</f>
        <v>0</v>
      </c>
      <c r="V30">
        <f>IF(L30&gt;$C$14,1,2)</f>
        <v>2</v>
      </c>
      <c r="W30" s="6">
        <f>(IF(N30="OUI",0,IF(R30&lt;&gt;"",0,P30)))</f>
        <v>0</v>
      </c>
      <c r="X30" s="4">
        <f>IF(OR(V30=1,K30=""),I30-IF(N30="oui",M30,0),0)+IF(AND(N30="non",OR(R30="",R30&gt;$C$14)),P30,0)</f>
        <v>0</v>
      </c>
    </row>
    <row r="31" spans="1:24" x14ac:dyDescent="0.3">
      <c r="A31" s="2"/>
      <c r="B31" s="45"/>
      <c r="C31" s="45"/>
      <c r="D31" s="45"/>
      <c r="E31" s="1"/>
      <c r="F31" s="45"/>
      <c r="H31" s="39"/>
      <c r="I31" s="40"/>
      <c r="J31" s="41"/>
      <c r="K31" s="40"/>
      <c r="L31" s="42"/>
      <c r="M31" s="38"/>
      <c r="N31" s="44"/>
      <c r="O31" s="13"/>
      <c r="P31" s="18"/>
      <c r="Q31" s="17"/>
      <c r="R31" s="17"/>
      <c r="T31">
        <f>IF(AND(R31="",O31&lt;&gt;"",Q31&lt;&gt;""),1,2)</f>
        <v>2</v>
      </c>
      <c r="U31" s="4">
        <f>IF(R31&lt;&gt;"",P31,0)</f>
        <v>0</v>
      </c>
      <c r="W31" s="6">
        <f>IF($N$18="NON",IF(R31="",P31,0),0)</f>
        <v>0</v>
      </c>
      <c r="X31" s="4">
        <f>IF($N$18="NON",IF(OR(R31="",R31&gt;$C$14),P31,0),0)</f>
        <v>0</v>
      </c>
    </row>
    <row r="32" spans="1:24" x14ac:dyDescent="0.3">
      <c r="A32" s="2"/>
      <c r="B32" s="45"/>
      <c r="C32" s="45"/>
      <c r="D32" s="45"/>
      <c r="E32" s="1"/>
      <c r="F32" s="45"/>
      <c r="H32" s="39"/>
      <c r="I32" s="40"/>
      <c r="J32" s="41"/>
      <c r="K32" s="40"/>
      <c r="L32" s="42"/>
      <c r="M32" s="38"/>
      <c r="N32" s="44"/>
      <c r="O32" s="13"/>
      <c r="P32" s="18"/>
      <c r="Q32" s="17"/>
      <c r="R32" s="17"/>
      <c r="T32">
        <f>IF(AND(R32="",O32&lt;&gt;"",Q32&lt;&gt;""),1,2)</f>
        <v>2</v>
      </c>
      <c r="U32" s="4">
        <f>IF(R32&lt;&gt;"",P32,0)</f>
        <v>0</v>
      </c>
      <c r="W32" s="6">
        <f>IF($N$18="NON",IF(R32="",P32,0),0)</f>
        <v>0</v>
      </c>
      <c r="X32" s="4">
        <f>IF($N$18="NON",IF(OR(R32="",R32&gt;$C$14),P32,0),0)</f>
        <v>0</v>
      </c>
    </row>
    <row r="33" spans="1:24" x14ac:dyDescent="0.3">
      <c r="A33" s="2"/>
      <c r="I33" s="4"/>
      <c r="N33" s="26" t="str">
        <f>IF(N30="NON", "Comme le montant encaissé n'est pas adéquat, compléter la section «Note de débit ou facture complémentaire»",IF(N30="OUI","Comme le montant encaissé est adéquat, ne pas compléter la section «Note de débit ou facture complémentaire»",""))</f>
        <v/>
      </c>
    </row>
    <row r="34" spans="1:24" x14ac:dyDescent="0.3">
      <c r="A34" s="2" t="s">
        <v>49</v>
      </c>
      <c r="B34" s="12"/>
      <c r="C34" s="12"/>
      <c r="D34" s="12"/>
      <c r="E34" s="11">
        <f>D34-C34</f>
        <v>0</v>
      </c>
      <c r="F34" s="12"/>
      <c r="H34" s="13"/>
      <c r="I34" s="14"/>
      <c r="J34" s="15"/>
      <c r="K34" s="14"/>
      <c r="L34" s="16"/>
      <c r="M34" s="10">
        <f>IF(K34="",0,I34-K34)</f>
        <v>0</v>
      </c>
      <c r="N34" s="43"/>
      <c r="O34" s="13"/>
      <c r="P34" s="18"/>
      <c r="Q34" s="17"/>
      <c r="R34" s="17"/>
      <c r="S34">
        <f>+IF(AND(I34&lt;&gt;"",L34=""),1,2)</f>
        <v>2</v>
      </c>
      <c r="T34">
        <f>IF(AND(R34="",O34&lt;&gt;"",Q34&lt;&gt;""),1,2)</f>
        <v>2</v>
      </c>
      <c r="U34" s="4">
        <f>IF(R34&lt;&gt;"",P34,0)</f>
        <v>0</v>
      </c>
      <c r="V34">
        <f>IF(L34&gt;$C$14,1,2)</f>
        <v>2</v>
      </c>
      <c r="W34" s="6">
        <f>(IF(N34="OUI",0,IF(R34&lt;&gt;"",0,P34)))</f>
        <v>0</v>
      </c>
      <c r="X34" s="4">
        <f>IF(OR(V34=1,K34=""),I34-IF(N34="oui",M34,0),0)+IF(AND(N34="non",OR(R34="",R34&gt;$C$14)),P34,0)</f>
        <v>0</v>
      </c>
    </row>
    <row r="35" spans="1:24" x14ac:dyDescent="0.3">
      <c r="A35" s="2"/>
      <c r="B35" s="45"/>
      <c r="C35" s="45"/>
      <c r="D35" s="45"/>
      <c r="E35" s="1"/>
      <c r="F35" s="45"/>
      <c r="H35" s="39"/>
      <c r="I35" s="40"/>
      <c r="J35" s="41"/>
      <c r="K35" s="40"/>
      <c r="L35" s="42"/>
      <c r="M35" s="38"/>
      <c r="N35" s="44"/>
      <c r="O35" s="13"/>
      <c r="P35" s="18"/>
      <c r="Q35" s="17"/>
      <c r="R35" s="17"/>
      <c r="T35">
        <f>IF(AND(R35="",O35&lt;&gt;"",Q35&lt;&gt;""),1,2)</f>
        <v>2</v>
      </c>
      <c r="U35" s="4">
        <f>IF(R35&lt;&gt;"",P35,0)</f>
        <v>0</v>
      </c>
      <c r="W35" s="6">
        <f>IF($N$18="NON",IF(R35="",P35,0),0)</f>
        <v>0</v>
      </c>
      <c r="X35" s="4">
        <f>IF($N$18="NON",IF(OR(R35="",R35&gt;$C$14),P35,0),0)</f>
        <v>0</v>
      </c>
    </row>
    <row r="36" spans="1:24" x14ac:dyDescent="0.3">
      <c r="A36" s="2"/>
      <c r="B36" s="45"/>
      <c r="C36" s="45"/>
      <c r="D36" s="45"/>
      <c r="E36" s="1"/>
      <c r="F36" s="45"/>
      <c r="H36" s="39"/>
      <c r="I36" s="40"/>
      <c r="J36" s="41"/>
      <c r="K36" s="40"/>
      <c r="L36" s="42"/>
      <c r="M36" s="38"/>
      <c r="N36" s="44"/>
      <c r="O36" s="13"/>
      <c r="P36" s="18"/>
      <c r="Q36" s="17"/>
      <c r="R36" s="17"/>
      <c r="T36">
        <f>IF(AND(R36="",O36&lt;&gt;"",Q36&lt;&gt;""),1,2)</f>
        <v>2</v>
      </c>
      <c r="U36" s="4">
        <f>IF(R36&lt;&gt;"",P36,0)</f>
        <v>0</v>
      </c>
      <c r="W36" s="6">
        <f>IF($N$18="NON",IF(R36="",P36,0),0)</f>
        <v>0</v>
      </c>
      <c r="X36" s="4">
        <f>IF($N$18="NON",IF(OR(R36="",R36&gt;$C$14),P36,0),0)</f>
        <v>0</v>
      </c>
    </row>
    <row r="37" spans="1:24" x14ac:dyDescent="0.3">
      <c r="A37" s="2"/>
      <c r="I37" s="4"/>
      <c r="N37" s="26" t="str">
        <f>IF(N34="NON", "Comme le montant encaissé n'est pas adéquat, compléter la section «Note de débit ou facture complémentaire»",IF(N34="OUI","Comme le montant encaissé est adéquat, ne pas compléter la section «Note de débit ou facture complémentaire»",""))</f>
        <v/>
      </c>
    </row>
    <row r="38" spans="1:24" x14ac:dyDescent="0.3">
      <c r="A38" s="2" t="s">
        <v>50</v>
      </c>
      <c r="B38" s="12"/>
      <c r="C38" s="12"/>
      <c r="D38" s="12"/>
      <c r="E38" s="11">
        <f>D38-C38</f>
        <v>0</v>
      </c>
      <c r="F38" s="12"/>
      <c r="H38" s="13"/>
      <c r="I38" s="14"/>
      <c r="J38" s="15"/>
      <c r="K38" s="14"/>
      <c r="L38" s="16"/>
      <c r="M38" s="10">
        <f>IF(K38="",0,I38-K38)</f>
        <v>0</v>
      </c>
      <c r="N38" s="43"/>
      <c r="O38" s="13"/>
      <c r="P38" s="18"/>
      <c r="Q38" s="17"/>
      <c r="R38" s="17"/>
      <c r="S38">
        <f>+IF(AND(I38&lt;&gt;"",L38=""),1,2)</f>
        <v>2</v>
      </c>
      <c r="T38">
        <f>IF(AND(R38="",O38&lt;&gt;"",Q38&lt;&gt;""),1,2)</f>
        <v>2</v>
      </c>
      <c r="U38" s="4">
        <f>IF(R38&lt;&gt;"",P38,0)</f>
        <v>0</v>
      </c>
      <c r="V38">
        <f>IF(L38&gt;$C$14,1,2)</f>
        <v>2</v>
      </c>
      <c r="W38" s="6">
        <f>(IF(N38="OUI",0,IF(R38&lt;&gt;"",0,P38)))</f>
        <v>0</v>
      </c>
      <c r="X38" s="4">
        <f>IF(OR(V38=1,K38=""),I38-IF(N38="oui",M38,0),0)+IF(AND(N38="non",OR(R38="",R38&gt;$C$14)),P38,0)</f>
        <v>0</v>
      </c>
    </row>
    <row r="39" spans="1:24" x14ac:dyDescent="0.3">
      <c r="A39" s="2"/>
      <c r="B39" s="45"/>
      <c r="C39" s="45"/>
      <c r="D39" s="45"/>
      <c r="E39" s="1"/>
      <c r="F39" s="45"/>
      <c r="H39" s="39"/>
      <c r="I39" s="40"/>
      <c r="J39" s="41"/>
      <c r="K39" s="40"/>
      <c r="L39" s="42"/>
      <c r="M39" s="38"/>
      <c r="N39" s="44"/>
      <c r="O39" s="13"/>
      <c r="P39" s="18"/>
      <c r="Q39" s="17"/>
      <c r="R39" s="17"/>
      <c r="T39">
        <f>IF(AND(R39="",O39&lt;&gt;"",Q39&lt;&gt;""),1,2)</f>
        <v>2</v>
      </c>
      <c r="U39" s="4">
        <f>IF(R39&lt;&gt;"",P39,0)</f>
        <v>0</v>
      </c>
      <c r="W39" s="6">
        <f>IF($N$18="NON",IF(R39="",P39,0),0)</f>
        <v>0</v>
      </c>
      <c r="X39" s="4">
        <f>IF($N$18="NON",IF(OR(R39="",R39&gt;$C$14),P39,0),0)</f>
        <v>0</v>
      </c>
    </row>
    <row r="40" spans="1:24" x14ac:dyDescent="0.3">
      <c r="A40" s="2"/>
      <c r="B40" s="45"/>
      <c r="C40" s="45"/>
      <c r="D40" s="45"/>
      <c r="E40" s="1"/>
      <c r="F40" s="45"/>
      <c r="H40" s="39"/>
      <c r="I40" s="40"/>
      <c r="J40" s="41"/>
      <c r="K40" s="40"/>
      <c r="L40" s="42"/>
      <c r="M40" s="38"/>
      <c r="N40" s="44"/>
      <c r="O40" s="13"/>
      <c r="P40" s="18"/>
      <c r="Q40" s="17"/>
      <c r="R40" s="17"/>
      <c r="T40">
        <f>IF(AND(R40="",O40&lt;&gt;"",Q40&lt;&gt;""),1,2)</f>
        <v>2</v>
      </c>
      <c r="U40" s="4">
        <f>IF(R40&lt;&gt;"",P40,0)</f>
        <v>0</v>
      </c>
      <c r="W40" s="6">
        <f>IF($N$18="NON",IF(R40="",P40,0),0)</f>
        <v>0</v>
      </c>
      <c r="X40" s="4">
        <f>IF($N$18="NON",IF(OR(R40="",R40&gt;$C$14),P40,0),0)</f>
        <v>0</v>
      </c>
    </row>
    <row r="41" spans="1:24" x14ac:dyDescent="0.3">
      <c r="A41" s="2"/>
      <c r="I41" s="4"/>
      <c r="N41" s="26" t="str">
        <f>IF(N38="NON", "Comme le montant encaissé n'est pas adéquat, compléter la section «Note de débit ou facture complémentaire»",IF(N38="OUI","Comme le montant encaissé est adéquat, ne pas compléter la section «Note de débit ou facture complémentaire»",""))</f>
        <v/>
      </c>
    </row>
    <row r="42" spans="1:24" x14ac:dyDescent="0.3">
      <c r="A42" s="2" t="s">
        <v>51</v>
      </c>
      <c r="B42" s="12"/>
      <c r="C42" s="12"/>
      <c r="D42" s="12"/>
      <c r="E42" s="11">
        <f>D42-C42</f>
        <v>0</v>
      </c>
      <c r="F42" s="12"/>
      <c r="H42" s="13"/>
      <c r="I42" s="14"/>
      <c r="J42" s="15"/>
      <c r="K42" s="14"/>
      <c r="L42" s="16"/>
      <c r="M42" s="10">
        <f>IF(K42="",0,I42-K42)</f>
        <v>0</v>
      </c>
      <c r="N42" s="43"/>
      <c r="O42" s="13"/>
      <c r="P42" s="18"/>
      <c r="Q42" s="17"/>
      <c r="R42" s="17"/>
      <c r="S42">
        <f>+IF(AND(I42&lt;&gt;"",L42=""),1,2)</f>
        <v>2</v>
      </c>
      <c r="T42">
        <f>IF(AND(R42="",O42&lt;&gt;"",Q42&lt;&gt;""),1,2)</f>
        <v>2</v>
      </c>
      <c r="U42" s="4">
        <f>IF(R42&lt;&gt;"",P42,0)</f>
        <v>0</v>
      </c>
      <c r="V42">
        <f>IF(L42&gt;$C$14,1,2)</f>
        <v>2</v>
      </c>
      <c r="W42" s="6">
        <f>(IF(N42="OUI",0,IF(R42&lt;&gt;"",0,P42)))</f>
        <v>0</v>
      </c>
      <c r="X42" s="4">
        <f>IF(OR(V42=1,K42=""),I42-IF(N42="oui",M42,0),0)+IF(AND(N42="non",OR(R42="",R42&gt;$C$14)),P42,0)</f>
        <v>0</v>
      </c>
    </row>
    <row r="43" spans="1:24" x14ac:dyDescent="0.3">
      <c r="A43" s="2"/>
      <c r="B43" s="45"/>
      <c r="C43" s="45"/>
      <c r="D43" s="45"/>
      <c r="E43" s="1"/>
      <c r="F43" s="45"/>
      <c r="H43" s="39"/>
      <c r="I43" s="40"/>
      <c r="J43" s="41"/>
      <c r="K43" s="40"/>
      <c r="L43" s="42"/>
      <c r="M43" s="38"/>
      <c r="N43" s="44"/>
      <c r="O43" s="13"/>
      <c r="P43" s="18"/>
      <c r="Q43" s="17"/>
      <c r="R43" s="17"/>
      <c r="T43">
        <f>IF(AND(R43="",O43&lt;&gt;"",Q43&lt;&gt;""),1,2)</f>
        <v>2</v>
      </c>
      <c r="U43" s="4">
        <f>IF(R43&lt;&gt;"",P43,0)</f>
        <v>0</v>
      </c>
      <c r="W43" s="6">
        <f>IF($N$18="NON",IF(R43="",P43,0),0)</f>
        <v>0</v>
      </c>
      <c r="X43" s="4">
        <f>IF($N$18="NON",IF(OR(R43="",R43&gt;$C$14),P43,0),0)</f>
        <v>0</v>
      </c>
    </row>
    <row r="44" spans="1:24" x14ac:dyDescent="0.3">
      <c r="A44" s="2"/>
      <c r="B44" s="45"/>
      <c r="C44" s="45"/>
      <c r="D44" s="45"/>
      <c r="E44" s="1"/>
      <c r="F44" s="45"/>
      <c r="H44" s="39"/>
      <c r="I44" s="40"/>
      <c r="J44" s="41"/>
      <c r="K44" s="40"/>
      <c r="L44" s="42"/>
      <c r="M44" s="38"/>
      <c r="N44" s="44"/>
      <c r="O44" s="13"/>
      <c r="P44" s="18"/>
      <c r="Q44" s="17"/>
      <c r="R44" s="17"/>
      <c r="T44">
        <f>IF(AND(R44="",O44&lt;&gt;"",Q44&lt;&gt;""),1,2)</f>
        <v>2</v>
      </c>
      <c r="U44" s="4">
        <f>IF(R44&lt;&gt;"",P44,0)</f>
        <v>0</v>
      </c>
      <c r="W44" s="6">
        <f>IF($N$18="NON",IF(R44="",P44,0),0)</f>
        <v>0</v>
      </c>
      <c r="X44" s="4">
        <f>IF($N$18="NON",IF(OR(R44="",R44&gt;$C$14),P44,0),0)</f>
        <v>0</v>
      </c>
    </row>
    <row r="45" spans="1:24" x14ac:dyDescent="0.3">
      <c r="A45" s="2"/>
      <c r="I45" s="4"/>
      <c r="N45" s="26" t="str">
        <f>IF(N42="NON", "Comme le montant encaissé n'est pas adéquat, compléter la section «Note de débit ou facture complémentaire»",IF(N42="OUI","Comme le montant encaissé est adéquat, ne pas compléter la section «Note de débit ou facture complémentaire»",""))</f>
        <v/>
      </c>
    </row>
    <row r="46" spans="1:24" x14ac:dyDescent="0.3">
      <c r="A46" s="2" t="s">
        <v>52</v>
      </c>
      <c r="B46" s="12"/>
      <c r="C46" s="12"/>
      <c r="D46" s="12"/>
      <c r="E46" s="11">
        <f>D46-C46</f>
        <v>0</v>
      </c>
      <c r="F46" s="12"/>
      <c r="H46" s="13"/>
      <c r="I46" s="14"/>
      <c r="J46" s="15"/>
      <c r="K46" s="14"/>
      <c r="L46" s="16"/>
      <c r="M46" s="10">
        <f>IF(K46="",0,I46-K46)</f>
        <v>0</v>
      </c>
      <c r="N46" s="43"/>
      <c r="O46" s="13"/>
      <c r="P46" s="18"/>
      <c r="Q46" s="17"/>
      <c r="R46" s="17"/>
      <c r="S46">
        <f>+IF(AND(I46&lt;&gt;"",L46=""),1,2)</f>
        <v>2</v>
      </c>
      <c r="T46">
        <f>IF(AND(R46="",O46&lt;&gt;"",Q46&lt;&gt;""),1,2)</f>
        <v>2</v>
      </c>
      <c r="U46" s="4">
        <f>IF(R46&lt;&gt;"",P46,0)</f>
        <v>0</v>
      </c>
      <c r="V46">
        <f>IF(L46&gt;$C$14,1,2)</f>
        <v>2</v>
      </c>
      <c r="W46" s="6">
        <f>(IF(N46="OUI",0,IF(R46&lt;&gt;"",0,P46)))</f>
        <v>0</v>
      </c>
      <c r="X46" s="4">
        <f>IF(OR(V46=1,K46=""),I46-IF(N46="oui",M46,0),0)+IF(AND(N46="non",OR(R46="",R46&gt;$C$14)),P46,0)</f>
        <v>0</v>
      </c>
    </row>
    <row r="47" spans="1:24" x14ac:dyDescent="0.3">
      <c r="A47" s="2"/>
      <c r="B47" s="45"/>
      <c r="C47" s="45"/>
      <c r="D47" s="45"/>
      <c r="E47" s="1"/>
      <c r="F47" s="45"/>
      <c r="H47" s="39"/>
      <c r="I47" s="40"/>
      <c r="J47" s="41"/>
      <c r="K47" s="40"/>
      <c r="L47" s="42"/>
      <c r="M47" s="38"/>
      <c r="N47" s="44"/>
      <c r="O47" s="13"/>
      <c r="P47" s="18"/>
      <c r="Q47" s="17"/>
      <c r="R47" s="17"/>
      <c r="T47">
        <f>IF(AND(R47="",O47&lt;&gt;"",Q47&lt;&gt;""),1,2)</f>
        <v>2</v>
      </c>
      <c r="U47" s="4">
        <f>IF(R47&lt;&gt;"",P47,0)</f>
        <v>0</v>
      </c>
      <c r="W47" s="6">
        <f>IF($N$18="NON",IF(R47="",P47,0),0)</f>
        <v>0</v>
      </c>
      <c r="X47" s="4">
        <f>IF($N$18="NON",IF(OR(R47="",R47&gt;$C$14),P47,0),0)</f>
        <v>0</v>
      </c>
    </row>
    <row r="48" spans="1:24" x14ac:dyDescent="0.3">
      <c r="A48" s="2"/>
      <c r="B48" s="45"/>
      <c r="C48" s="45"/>
      <c r="D48" s="45"/>
      <c r="E48" s="1"/>
      <c r="F48" s="45"/>
      <c r="H48" s="39"/>
      <c r="I48" s="40"/>
      <c r="J48" s="41"/>
      <c r="K48" s="40"/>
      <c r="L48" s="42"/>
      <c r="M48" s="38"/>
      <c r="N48" s="44"/>
      <c r="O48" s="13"/>
      <c r="P48" s="18"/>
      <c r="Q48" s="17"/>
      <c r="R48" s="17"/>
      <c r="T48">
        <f>IF(AND(R48="",O48&lt;&gt;"",Q48&lt;&gt;""),1,2)</f>
        <v>2</v>
      </c>
      <c r="U48" s="4">
        <f>IF(R48&lt;&gt;"",P48,0)</f>
        <v>0</v>
      </c>
      <c r="W48" s="6">
        <f>IF($N$18="NON",IF(R48="",P48,0),0)</f>
        <v>0</v>
      </c>
      <c r="X48" s="4">
        <f>IF($N$18="NON",IF(OR(R48="",R48&gt;$C$14),P48,0),0)</f>
        <v>0</v>
      </c>
    </row>
    <row r="49" spans="1:24" x14ac:dyDescent="0.3">
      <c r="A49" s="2"/>
      <c r="I49" s="4"/>
      <c r="N49" s="26" t="str">
        <f>IF(N46="NON", "Comme le montant encaissé n'est pas adéquat, compléter la section «Note de débit ou facture complémentaire»",IF(N46="OUI","Comme le montant encaissé est adéquat, ne pas compléter la section «Note de débit ou facture complémentaire»",""))</f>
        <v/>
      </c>
    </row>
    <row r="50" spans="1:24" x14ac:dyDescent="0.3">
      <c r="A50" s="2" t="s">
        <v>53</v>
      </c>
      <c r="B50" s="12"/>
      <c r="C50" s="12"/>
      <c r="D50" s="12"/>
      <c r="E50" s="11">
        <f>D50-C50</f>
        <v>0</v>
      </c>
      <c r="F50" s="12"/>
      <c r="H50" s="13"/>
      <c r="I50" s="14"/>
      <c r="J50" s="15"/>
      <c r="K50" s="14"/>
      <c r="L50" s="16"/>
      <c r="M50" s="10">
        <f>IF(K50="",0,I50-K50)</f>
        <v>0</v>
      </c>
      <c r="N50" s="43"/>
      <c r="O50" s="13"/>
      <c r="P50" s="18"/>
      <c r="Q50" s="17"/>
      <c r="R50" s="17"/>
      <c r="S50">
        <f>+IF(AND(I50&lt;&gt;"",L50=""),1,2)</f>
        <v>2</v>
      </c>
      <c r="T50">
        <f>IF(AND(R50="",O50&lt;&gt;"",Q50&lt;&gt;""),1,2)</f>
        <v>2</v>
      </c>
      <c r="U50" s="4">
        <f>IF(R50&lt;&gt;"",P50,0)</f>
        <v>0</v>
      </c>
      <c r="V50">
        <f>IF(L50&gt;$C$14,1,2)</f>
        <v>2</v>
      </c>
      <c r="W50" s="6">
        <f>(IF(N50="OUI",0,IF(R50&lt;&gt;"",0,P50)))</f>
        <v>0</v>
      </c>
      <c r="X50" s="4">
        <f>IF(OR(V50=1,K50=""),I50-IF(N50="oui",M50,0),0)+IF(AND(N50="non",OR(R50="",R50&gt;$C$14)),P50,0)</f>
        <v>0</v>
      </c>
    </row>
    <row r="51" spans="1:24" x14ac:dyDescent="0.3">
      <c r="A51" s="2"/>
      <c r="B51" s="45"/>
      <c r="C51" s="45"/>
      <c r="D51" s="45"/>
      <c r="E51" s="1"/>
      <c r="F51" s="45"/>
      <c r="H51" s="39"/>
      <c r="I51" s="40"/>
      <c r="J51" s="41"/>
      <c r="K51" s="40"/>
      <c r="L51" s="42"/>
      <c r="M51" s="38"/>
      <c r="N51" s="44"/>
      <c r="O51" s="13"/>
      <c r="P51" s="18"/>
      <c r="Q51" s="17"/>
      <c r="R51" s="17"/>
      <c r="T51">
        <f>IF(AND(R51="",O51&lt;&gt;"",Q51&lt;&gt;""),1,2)</f>
        <v>2</v>
      </c>
      <c r="U51" s="4">
        <f>IF(R51&lt;&gt;"",P51,0)</f>
        <v>0</v>
      </c>
      <c r="W51" s="6">
        <f>IF($N$18="NON",IF(R51="",P51,0),0)</f>
        <v>0</v>
      </c>
      <c r="X51" s="4">
        <f>IF($N$18="NON",IF(OR(R51="",R51&gt;$C$14),P51,0),0)</f>
        <v>0</v>
      </c>
    </row>
    <row r="52" spans="1:24" x14ac:dyDescent="0.3">
      <c r="A52" s="2"/>
      <c r="B52" s="45"/>
      <c r="C52" s="45"/>
      <c r="D52" s="45"/>
      <c r="E52" s="1"/>
      <c r="F52" s="45"/>
      <c r="H52" s="39"/>
      <c r="I52" s="40"/>
      <c r="J52" s="41"/>
      <c r="K52" s="40"/>
      <c r="L52" s="42"/>
      <c r="M52" s="38"/>
      <c r="N52" s="44"/>
      <c r="O52" s="13"/>
      <c r="P52" s="18"/>
      <c r="Q52" s="17"/>
      <c r="R52" s="17"/>
      <c r="T52">
        <f>IF(AND(R52="",O52&lt;&gt;"",Q52&lt;&gt;""),1,2)</f>
        <v>2</v>
      </c>
      <c r="U52" s="4">
        <f>IF(R52&lt;&gt;"",P52,0)</f>
        <v>0</v>
      </c>
      <c r="W52" s="6">
        <f>IF($N$18="NON",IF(R52="",P52,0),0)</f>
        <v>0</v>
      </c>
      <c r="X52" s="4">
        <f>IF($N$18="NON",IF(OR(R52="",R52&gt;$C$14),P52,0),0)</f>
        <v>0</v>
      </c>
    </row>
    <row r="53" spans="1:24" x14ac:dyDescent="0.3">
      <c r="A53" s="2"/>
      <c r="I53" s="4"/>
      <c r="N53" s="26" t="str">
        <f>IF(N50="NON", "Comme le montant encaissé n'est pas adéquat, compléter la section «Note de débit ou facture complémentaire»",IF(N50="OUI","Comme le montant encaissé est adéquat, ne pas compléter la section «Note de débit ou facture complémentaire»",""))</f>
        <v/>
      </c>
    </row>
    <row r="54" spans="1:24" x14ac:dyDescent="0.3">
      <c r="A54" s="2" t="s">
        <v>54</v>
      </c>
      <c r="B54" s="12"/>
      <c r="C54" s="12"/>
      <c r="D54" s="12"/>
      <c r="E54" s="11">
        <f>D54-C54</f>
        <v>0</v>
      </c>
      <c r="F54" s="12"/>
      <c r="H54" s="13"/>
      <c r="I54" s="14"/>
      <c r="J54" s="15"/>
      <c r="K54" s="14"/>
      <c r="L54" s="16"/>
      <c r="M54" s="10">
        <f>IF(K54="",0,I54-K54)</f>
        <v>0</v>
      </c>
      <c r="N54" s="43"/>
      <c r="O54" s="13"/>
      <c r="P54" s="18"/>
      <c r="Q54" s="17"/>
      <c r="R54" s="17"/>
      <c r="S54">
        <f>+IF(AND(I54&lt;&gt;"",L54=""),1,2)</f>
        <v>2</v>
      </c>
      <c r="T54">
        <f>IF(AND(R54="",O54&lt;&gt;"",Q54&lt;&gt;""),1,2)</f>
        <v>2</v>
      </c>
      <c r="U54" s="4">
        <f>IF(R54&lt;&gt;"",P54,0)</f>
        <v>0</v>
      </c>
      <c r="V54">
        <f>IF(L54&gt;$C$14,1,2)</f>
        <v>2</v>
      </c>
      <c r="W54" s="6">
        <f>(IF(N54="OUI",0,IF(R54&lt;&gt;"",0,P54)))</f>
        <v>0</v>
      </c>
      <c r="X54" s="4">
        <f>IF(OR(V54=1,K54=""),I54-IF(N54="oui",M54,0),0)+IF(AND(N54="non",OR(R54="",R54&gt;$C$14)),P54,0)</f>
        <v>0</v>
      </c>
    </row>
    <row r="55" spans="1:24" x14ac:dyDescent="0.3">
      <c r="A55" s="2"/>
      <c r="B55" s="45"/>
      <c r="C55" s="45"/>
      <c r="D55" s="45"/>
      <c r="E55" s="1"/>
      <c r="F55" s="45"/>
      <c r="H55" s="39"/>
      <c r="I55" s="40"/>
      <c r="J55" s="41"/>
      <c r="K55" s="40"/>
      <c r="L55" s="42"/>
      <c r="M55" s="38"/>
      <c r="N55" s="44"/>
      <c r="O55" s="13"/>
      <c r="P55" s="18"/>
      <c r="Q55" s="17"/>
      <c r="R55" s="17"/>
      <c r="T55">
        <f>IF(AND(R55="",O55&lt;&gt;"",Q55&lt;&gt;""),1,2)</f>
        <v>2</v>
      </c>
      <c r="U55" s="4">
        <f>IF(R55&lt;&gt;"",P55,0)</f>
        <v>0</v>
      </c>
      <c r="W55" s="6">
        <f>IF($N$18="NON",IF(R55="",P55,0),0)</f>
        <v>0</v>
      </c>
      <c r="X55" s="4">
        <f>IF($N$18="NON",IF(OR(R55="",R55&gt;$C$14),P55,0),0)</f>
        <v>0</v>
      </c>
    </row>
    <row r="56" spans="1:24" x14ac:dyDescent="0.3">
      <c r="A56" s="2"/>
      <c r="B56" s="45"/>
      <c r="C56" s="45"/>
      <c r="D56" s="45"/>
      <c r="E56" s="1"/>
      <c r="F56" s="45"/>
      <c r="H56" s="39"/>
      <c r="I56" s="40"/>
      <c r="J56" s="41"/>
      <c r="K56" s="40"/>
      <c r="L56" s="42"/>
      <c r="M56" s="38"/>
      <c r="N56" s="44"/>
      <c r="O56" s="13"/>
      <c r="P56" s="18"/>
      <c r="Q56" s="17"/>
      <c r="R56" s="17"/>
      <c r="T56">
        <f>IF(AND(R56="",O56&lt;&gt;"",Q56&lt;&gt;""),1,2)</f>
        <v>2</v>
      </c>
      <c r="U56" s="4">
        <f>IF(R56&lt;&gt;"",P56,0)</f>
        <v>0</v>
      </c>
      <c r="W56" s="6">
        <f>IF($N$18="NON",IF(R56="",P56,0),0)</f>
        <v>0</v>
      </c>
      <c r="X56" s="4">
        <f>IF($N$18="NON",IF(OR(R56="",R56&gt;$C$14),P56,0),0)</f>
        <v>0</v>
      </c>
    </row>
    <row r="57" spans="1:24" x14ac:dyDescent="0.3">
      <c r="A57" s="2"/>
      <c r="I57" s="4"/>
      <c r="N57" s="26" t="str">
        <f>IF(N54="NON", "Comme le montant encaissé n'est pas adéquat, compléter la section «Note de débit ou facture complémentaire»",IF(N54="OUI","Comme le montant encaissé est adéquat, ne pas compléter la section «Note de débit ou facture complémentaire»",""))</f>
        <v/>
      </c>
    </row>
    <row r="58" spans="1:24" x14ac:dyDescent="0.3">
      <c r="A58" s="2" t="s">
        <v>55</v>
      </c>
      <c r="B58" s="12"/>
      <c r="C58" s="12"/>
      <c r="D58" s="12"/>
      <c r="E58" s="11">
        <f>D58-C58</f>
        <v>0</v>
      </c>
      <c r="F58" s="12"/>
      <c r="H58" s="13"/>
      <c r="I58" s="14"/>
      <c r="J58" s="15"/>
      <c r="K58" s="14"/>
      <c r="L58" s="16"/>
      <c r="M58" s="10">
        <f>IF(K58="",0,I58-K58)</f>
        <v>0</v>
      </c>
      <c r="N58" s="43"/>
      <c r="O58" s="13"/>
      <c r="P58" s="18"/>
      <c r="Q58" s="17"/>
      <c r="R58" s="17"/>
      <c r="S58">
        <f>+IF(AND(I58&lt;&gt;"",L58=""),1,2)</f>
        <v>2</v>
      </c>
      <c r="T58">
        <f>IF(AND(R58="",O58&lt;&gt;"",Q58&lt;&gt;""),1,2)</f>
        <v>2</v>
      </c>
      <c r="U58" s="4">
        <f>IF(R58&lt;&gt;"",P58,0)</f>
        <v>0</v>
      </c>
      <c r="V58">
        <f>IF(L58&gt;$C$14,1,2)</f>
        <v>2</v>
      </c>
      <c r="W58" s="6">
        <f>(IF(N58="OUI",0,IF(R58&lt;&gt;"",0,P58)))</f>
        <v>0</v>
      </c>
      <c r="X58" s="4">
        <f>IF(OR(V58=1,K58=""),I58-IF(N58="oui",M58,0),0)+IF(AND(N58="non",OR(R58="",R58&gt;$C$14)),P58,0)</f>
        <v>0</v>
      </c>
    </row>
    <row r="59" spans="1:24" x14ac:dyDescent="0.3">
      <c r="A59" s="2"/>
      <c r="B59" s="45"/>
      <c r="C59" s="45"/>
      <c r="D59" s="45"/>
      <c r="E59" s="1"/>
      <c r="F59" s="45"/>
      <c r="H59" s="39"/>
      <c r="I59" s="40"/>
      <c r="J59" s="41"/>
      <c r="K59" s="40"/>
      <c r="L59" s="42"/>
      <c r="M59" s="38"/>
      <c r="N59" s="44"/>
      <c r="O59" s="13"/>
      <c r="P59" s="18"/>
      <c r="Q59" s="17"/>
      <c r="R59" s="17"/>
      <c r="T59">
        <f>IF(AND(R59="",O59&lt;&gt;"",Q59&lt;&gt;""),1,2)</f>
        <v>2</v>
      </c>
      <c r="U59" s="4">
        <f>IF(R59&lt;&gt;"",P59,0)</f>
        <v>0</v>
      </c>
      <c r="W59" s="6">
        <f>IF($N$18="NON",IF(R59="",P59,0),0)</f>
        <v>0</v>
      </c>
      <c r="X59" s="4">
        <f>IF($N$18="NON",IF(OR(R59="",R59&gt;$C$14),P59,0),0)</f>
        <v>0</v>
      </c>
    </row>
    <row r="60" spans="1:24" x14ac:dyDescent="0.3">
      <c r="A60" s="2"/>
      <c r="B60" s="45"/>
      <c r="C60" s="45"/>
      <c r="D60" s="45"/>
      <c r="E60" s="1"/>
      <c r="F60" s="45"/>
      <c r="H60" s="39"/>
      <c r="I60" s="40"/>
      <c r="J60" s="41"/>
      <c r="K60" s="40"/>
      <c r="L60" s="42"/>
      <c r="M60" s="38"/>
      <c r="N60" s="44"/>
      <c r="O60" s="13"/>
      <c r="P60" s="18"/>
      <c r="Q60" s="17"/>
      <c r="R60" s="17"/>
      <c r="T60">
        <f>IF(AND(R60="",O60&lt;&gt;"",Q60&lt;&gt;""),1,2)</f>
        <v>2</v>
      </c>
      <c r="U60" s="4">
        <f>IF(R60&lt;&gt;"",P60,0)</f>
        <v>0</v>
      </c>
      <c r="W60" s="6">
        <f>IF($N$18="NON",IF(R60="",P60,0),0)</f>
        <v>0</v>
      </c>
      <c r="X60" s="4">
        <f>IF($N$18="NON",IF(OR(R60="",R60&gt;$C$14),P60,0),0)</f>
        <v>0</v>
      </c>
    </row>
    <row r="61" spans="1:24" x14ac:dyDescent="0.3">
      <c r="A61" s="2"/>
      <c r="I61" s="4"/>
      <c r="N61" s="26" t="str">
        <f>IF(N58="NON", "Comme le montant encaissé n'est pas adéquat, compléter la section «Note de débit ou facture complémentaire»",IF(N58="OUI","Comme le montant encaissé est adéquat, ne pas compléter la section «Note de débit ou facture complémentaire»",""))</f>
        <v/>
      </c>
    </row>
    <row r="62" spans="1:24" x14ac:dyDescent="0.3">
      <c r="A62" s="2" t="s">
        <v>56</v>
      </c>
      <c r="B62" s="12"/>
      <c r="C62" s="12"/>
      <c r="D62" s="12"/>
      <c r="E62" s="11">
        <f>D62-C62</f>
        <v>0</v>
      </c>
      <c r="F62" s="12"/>
      <c r="H62" s="13"/>
      <c r="I62" s="14"/>
      <c r="J62" s="15"/>
      <c r="K62" s="14"/>
      <c r="L62" s="16"/>
      <c r="M62" s="10">
        <f>IF(K62="",0,I62-K62)</f>
        <v>0</v>
      </c>
      <c r="N62" s="43"/>
      <c r="O62" s="13"/>
      <c r="P62" s="18"/>
      <c r="Q62" s="17"/>
      <c r="R62" s="17"/>
      <c r="S62">
        <f>+IF(AND(I62&lt;&gt;"",L62=""),1,2)</f>
        <v>2</v>
      </c>
      <c r="T62">
        <f>IF(AND(R62="",O62&lt;&gt;"",Q62&lt;&gt;""),1,2)</f>
        <v>2</v>
      </c>
      <c r="U62" s="4">
        <f>IF(R62&lt;&gt;"",P62,0)</f>
        <v>0</v>
      </c>
      <c r="V62">
        <f>IF(L62&gt;$C$14,1,2)</f>
        <v>2</v>
      </c>
      <c r="W62" s="6">
        <f>(IF(N62="OUI",0,IF(R62&lt;&gt;"",0,P62)))</f>
        <v>0</v>
      </c>
      <c r="X62" s="4">
        <f>IF(OR(V62=1,K62=""),I62-IF(N62="oui",M62,0),0)+IF(AND(N62="non",OR(R62="",R62&gt;$C$14)),P62,0)</f>
        <v>0</v>
      </c>
    </row>
    <row r="63" spans="1:24" x14ac:dyDescent="0.3">
      <c r="A63" s="2"/>
      <c r="B63" s="45"/>
      <c r="C63" s="45"/>
      <c r="D63" s="45"/>
      <c r="E63" s="1"/>
      <c r="F63" s="45"/>
      <c r="H63" s="39"/>
      <c r="I63" s="40"/>
      <c r="J63" s="41"/>
      <c r="K63" s="40"/>
      <c r="L63" s="42"/>
      <c r="M63" s="38"/>
      <c r="N63" s="44"/>
      <c r="O63" s="13"/>
      <c r="P63" s="18"/>
      <c r="Q63" s="17"/>
      <c r="R63" s="17"/>
      <c r="T63">
        <f>IF(AND(R63="",O63&lt;&gt;"",Q63&lt;&gt;""),1,2)</f>
        <v>2</v>
      </c>
      <c r="U63" s="4">
        <f>IF(R63&lt;&gt;"",P63,0)</f>
        <v>0</v>
      </c>
      <c r="W63" s="6">
        <f>IF($N$18="NON",IF(R63="",P63,0),0)</f>
        <v>0</v>
      </c>
      <c r="X63" s="4">
        <f>IF($N$18="NON",IF(OR(R63="",R63&gt;$C$14),P63,0),0)</f>
        <v>0</v>
      </c>
    </row>
    <row r="64" spans="1:24" x14ac:dyDescent="0.3">
      <c r="A64" s="2"/>
      <c r="B64" s="45"/>
      <c r="C64" s="45"/>
      <c r="D64" s="45"/>
      <c r="E64" s="1"/>
      <c r="F64" s="45"/>
      <c r="H64" s="39"/>
      <c r="I64" s="40"/>
      <c r="J64" s="41"/>
      <c r="K64" s="40"/>
      <c r="L64" s="42"/>
      <c r="M64" s="38"/>
      <c r="N64" s="44"/>
      <c r="O64" s="13"/>
      <c r="P64" s="18"/>
      <c r="Q64" s="17"/>
      <c r="R64" s="17"/>
      <c r="T64">
        <f>IF(AND(R64="",O64&lt;&gt;"",Q64&lt;&gt;""),1,2)</f>
        <v>2</v>
      </c>
      <c r="U64" s="4">
        <f>IF(R64&lt;&gt;"",P64,0)</f>
        <v>0</v>
      </c>
      <c r="W64" s="6">
        <f>IF($N$18="NON",IF(R64="",P64,0),0)</f>
        <v>0</v>
      </c>
      <c r="X64" s="4">
        <f>IF($N$18="NON",IF(OR(R64="",R64&gt;$C$14),P64,0),0)</f>
        <v>0</v>
      </c>
    </row>
    <row r="65" spans="1:24" x14ac:dyDescent="0.3">
      <c r="I65" s="4"/>
      <c r="N65" s="26" t="str">
        <f>IF(N62="NON", "Comme le montant encaissé n'est pas adéquat, veuillez compléter la section sur la note de débit ou facture complémentaire à produire",IF(N62="OUI","Comme le montant encaissé est adéquat, ne pas compléter la section sur la note de débit ou facture complémentaire à produire",""))</f>
        <v/>
      </c>
    </row>
    <row r="66" spans="1:24" x14ac:dyDescent="0.3">
      <c r="I66" s="4"/>
    </row>
    <row r="67" spans="1:24" ht="23.4" x14ac:dyDescent="0.45">
      <c r="A67" s="3" t="s">
        <v>22</v>
      </c>
      <c r="C67" s="37" t="s">
        <v>27</v>
      </c>
      <c r="H67" s="3"/>
      <c r="L67" s="5"/>
    </row>
    <row r="68" spans="1:24" ht="23.4" x14ac:dyDescent="0.45">
      <c r="A68" s="3" t="s">
        <v>57</v>
      </c>
      <c r="C68" s="36">
        <v>46112</v>
      </c>
      <c r="H68" s="3"/>
      <c r="L68" s="5"/>
    </row>
    <row r="69" spans="1:24" ht="15" customHeight="1" x14ac:dyDescent="0.45">
      <c r="A69" s="3"/>
      <c r="C69" s="46"/>
      <c r="H69" s="3"/>
      <c r="L69" s="5"/>
    </row>
    <row r="70" spans="1:24" s="29" customFormat="1" ht="28.95" customHeight="1" x14ac:dyDescent="0.3">
      <c r="B70" s="32" t="s">
        <v>8</v>
      </c>
      <c r="C70" s="49" t="s">
        <v>43</v>
      </c>
      <c r="D70" s="50"/>
      <c r="E70" s="50"/>
      <c r="F70" s="50"/>
      <c r="H70" s="51" t="s">
        <v>42</v>
      </c>
      <c r="I70" s="52"/>
      <c r="J70" s="52"/>
      <c r="K70" s="52"/>
      <c r="L70" s="52"/>
      <c r="M70" s="52"/>
      <c r="N70" s="53"/>
      <c r="O70" s="54" t="s">
        <v>3</v>
      </c>
      <c r="P70" s="55"/>
      <c r="Q70" s="55"/>
      <c r="R70" s="56"/>
      <c r="S70" s="47"/>
      <c r="T70" s="47"/>
      <c r="U70" s="47"/>
      <c r="V70" s="47"/>
      <c r="W70" s="47"/>
      <c r="X70" s="47"/>
    </row>
    <row r="71" spans="1:24" s="1" customFormat="1" ht="71.25" customHeight="1" x14ac:dyDescent="0.3">
      <c r="B71" s="9" t="s">
        <v>41</v>
      </c>
      <c r="C71" s="9" t="s">
        <v>10</v>
      </c>
      <c r="D71" s="9" t="s">
        <v>13</v>
      </c>
      <c r="E71" s="9" t="s">
        <v>14</v>
      </c>
      <c r="F71" s="9" t="s">
        <v>9</v>
      </c>
      <c r="H71" s="9" t="s">
        <v>4</v>
      </c>
      <c r="I71" s="9" t="s">
        <v>0</v>
      </c>
      <c r="J71" s="9" t="s">
        <v>60</v>
      </c>
      <c r="K71" s="9" t="s">
        <v>1</v>
      </c>
      <c r="L71" s="9" t="s">
        <v>59</v>
      </c>
      <c r="M71" s="9" t="s">
        <v>14</v>
      </c>
      <c r="N71" s="9" t="s">
        <v>17</v>
      </c>
      <c r="O71" s="9" t="s">
        <v>5</v>
      </c>
      <c r="P71" s="9" t="s">
        <v>6</v>
      </c>
      <c r="Q71" s="9" t="s">
        <v>58</v>
      </c>
      <c r="R71" s="9" t="s">
        <v>59</v>
      </c>
      <c r="S71" s="28"/>
      <c r="T71" s="28"/>
      <c r="U71" s="28"/>
      <c r="V71" s="28"/>
    </row>
    <row r="72" spans="1:24" x14ac:dyDescent="0.3">
      <c r="A72" s="2" t="s">
        <v>38</v>
      </c>
      <c r="B72" s="12"/>
      <c r="C72" s="12"/>
      <c r="D72" s="12"/>
      <c r="E72" s="11">
        <f>D72-C72</f>
        <v>0</v>
      </c>
      <c r="F72" s="12"/>
      <c r="H72" s="13"/>
      <c r="I72" s="14"/>
      <c r="J72" s="15"/>
      <c r="K72" s="14"/>
      <c r="L72" s="16"/>
      <c r="M72" s="10">
        <f>IF(K72="",0,I72-K72)</f>
        <v>0</v>
      </c>
      <c r="N72" s="43"/>
      <c r="O72" s="13"/>
      <c r="P72" s="18"/>
      <c r="Q72" s="17"/>
      <c r="R72" s="17"/>
      <c r="S72">
        <f>+IF(AND(I72&lt;&gt;"",L72=""),1,2)</f>
        <v>2</v>
      </c>
      <c r="T72">
        <f>IF(AND(R72="",O72&lt;&gt;"",Q72&lt;&gt;""),1,2)</f>
        <v>2</v>
      </c>
      <c r="U72" s="4">
        <f>IF(R72&lt;&gt;"",P72,0)</f>
        <v>0</v>
      </c>
      <c r="V72">
        <f>IF(L72&gt;$C$68,1,2)</f>
        <v>2</v>
      </c>
      <c r="W72" s="6">
        <f>(IF(N72="OUI",0,IF(R72&lt;&gt;"",0,P72)))</f>
        <v>0</v>
      </c>
      <c r="X72" s="4">
        <f>IF(OR(V72=1,K72=""),I72-IF(N72="oui",M72,0),0)+IF(AND(N72="non",OR(R72="",R72&gt;$C$68)),P72,0)</f>
        <v>0</v>
      </c>
    </row>
    <row r="73" spans="1:24" ht="14.4" customHeight="1" x14ac:dyDescent="0.3">
      <c r="A73" s="2"/>
      <c r="B73" s="45"/>
      <c r="C73" s="45"/>
      <c r="D73" s="45"/>
      <c r="E73" s="1"/>
      <c r="F73" s="45"/>
      <c r="H73" s="39"/>
      <c r="I73" s="40"/>
      <c r="J73" s="41"/>
      <c r="K73" s="40"/>
      <c r="L73" s="42"/>
      <c r="M73" s="38"/>
      <c r="N73" s="44"/>
      <c r="O73" s="13"/>
      <c r="P73" s="18"/>
      <c r="Q73" s="17"/>
      <c r="R73" s="17"/>
      <c r="T73">
        <f>IF(AND(R73="",O73&lt;&gt;"",Q73&lt;&gt;""),1,2)</f>
        <v>2</v>
      </c>
      <c r="U73" s="4">
        <f>IF(R73&lt;&gt;"",P73,0)</f>
        <v>0</v>
      </c>
      <c r="W73" s="6">
        <f>IF($N$72="NON",IF(R73="",P73,0),0)</f>
        <v>0</v>
      </c>
      <c r="X73" s="4">
        <f>IF($N$72="NON",IF(OR(R73="",R73&gt;$C$68),P73,0),0)</f>
        <v>0</v>
      </c>
    </row>
    <row r="74" spans="1:24" ht="14.4" customHeight="1" x14ac:dyDescent="0.3">
      <c r="A74" s="2"/>
      <c r="B74" s="45"/>
      <c r="C74" s="45"/>
      <c r="D74" s="45"/>
      <c r="E74" s="1"/>
      <c r="F74" s="45"/>
      <c r="H74" s="39"/>
      <c r="I74" s="40"/>
      <c r="J74" s="41"/>
      <c r="K74" s="40"/>
      <c r="L74" s="42"/>
      <c r="M74" s="38"/>
      <c r="N74" s="44"/>
      <c r="O74" s="13"/>
      <c r="P74" s="18"/>
      <c r="Q74" s="17"/>
      <c r="R74" s="17"/>
      <c r="T74">
        <f>IF(AND(R74="",O74&lt;&gt;"",Q74&lt;&gt;""),1,2)</f>
        <v>2</v>
      </c>
      <c r="U74" s="4">
        <f>IF(R74&lt;&gt;"",P74,0)</f>
        <v>0</v>
      </c>
      <c r="W74" s="6">
        <f>IF($N$72="NON",IF(R74="",P74,0),0)</f>
        <v>0</v>
      </c>
      <c r="X74" s="4">
        <f>IF($N$72="NON",IF(OR(R74="",R74&gt;$C$68),P74,0),0)</f>
        <v>0</v>
      </c>
    </row>
    <row r="75" spans="1:24" x14ac:dyDescent="0.3">
      <c r="A75" s="2"/>
      <c r="I75" s="4"/>
      <c r="N75" s="26" t="str">
        <f>IF(N72="NON", "Comme le montant encaissé n'est pas adéquat, compléter la section «Note de débit ou facture complémentaire»",IF(N72="OUI","Comme le montant encaissé est adéquat, ne pas compléter la section «Note de débit ou facture complémentaire»",""))</f>
        <v/>
      </c>
    </row>
    <row r="76" spans="1:24" x14ac:dyDescent="0.3">
      <c r="A76" s="2" t="s">
        <v>39</v>
      </c>
      <c r="B76" s="12"/>
      <c r="C76" s="12"/>
      <c r="D76" s="12"/>
      <c r="E76" s="11">
        <f>D76-C76</f>
        <v>0</v>
      </c>
      <c r="F76" s="12"/>
      <c r="H76" s="13"/>
      <c r="I76" s="14"/>
      <c r="J76" s="15"/>
      <c r="K76" s="14"/>
      <c r="L76" s="16"/>
      <c r="M76" s="10">
        <f>IF(K76="",0,I76-K76)</f>
        <v>0</v>
      </c>
      <c r="N76" s="17"/>
      <c r="O76" s="13"/>
      <c r="P76" s="18"/>
      <c r="Q76" s="17"/>
      <c r="R76" s="17"/>
      <c r="S76">
        <f>+IF(AND(I76&lt;&gt;"",L76=""),1,2)</f>
        <v>2</v>
      </c>
      <c r="T76">
        <f>IF(AND(R76="",O76&lt;&gt;"",Q76&lt;&gt;""),1,2)</f>
        <v>2</v>
      </c>
      <c r="U76" s="4">
        <f>IF(R76&lt;&gt;"",P76,0)</f>
        <v>0</v>
      </c>
      <c r="V76">
        <f>IF(L76&gt;$C$68,1,2)</f>
        <v>2</v>
      </c>
      <c r="W76" s="6">
        <f>(IF(N76="OUI",0,IF(R76&lt;&gt;"",0,P76)))</f>
        <v>0</v>
      </c>
      <c r="X76" s="4">
        <f>IF(OR(V76=1,K76=""),I76-IF(N76="oui",M76,0),0)+IF(AND(N76="non",OR(R76="",R76&gt;$C$68)),P76,0)</f>
        <v>0</v>
      </c>
    </row>
    <row r="77" spans="1:24" x14ac:dyDescent="0.3">
      <c r="A77" s="2"/>
      <c r="B77" s="45"/>
      <c r="C77" s="45"/>
      <c r="D77" s="45"/>
      <c r="E77" s="1"/>
      <c r="F77" s="45"/>
      <c r="H77" s="39"/>
      <c r="I77" s="40"/>
      <c r="J77" s="41"/>
      <c r="K77" s="40"/>
      <c r="L77" s="42"/>
      <c r="M77" s="38"/>
      <c r="N77" s="44"/>
      <c r="O77" s="13"/>
      <c r="P77" s="18"/>
      <c r="Q77" s="17"/>
      <c r="R77" s="17"/>
      <c r="T77">
        <f>IF(AND(R77="",O77&lt;&gt;"",Q77&lt;&gt;""),1,2)</f>
        <v>2</v>
      </c>
      <c r="U77" s="4">
        <f>IF(R77&lt;&gt;"",P77,0)</f>
        <v>0</v>
      </c>
      <c r="W77" s="6">
        <f>IF($N$72="NON",IF(R77="",P77,0),0)</f>
        <v>0</v>
      </c>
      <c r="X77" s="4">
        <f>IF($N$72="NON",IF(OR(R77="",R77&gt;$C$68),P77,0),0)</f>
        <v>0</v>
      </c>
    </row>
    <row r="78" spans="1:24" x14ac:dyDescent="0.3">
      <c r="A78" s="2"/>
      <c r="B78" s="45"/>
      <c r="C78" s="45"/>
      <c r="D78" s="45"/>
      <c r="E78" s="1"/>
      <c r="F78" s="45"/>
      <c r="H78" s="39"/>
      <c r="I78" s="40"/>
      <c r="J78" s="41"/>
      <c r="K78" s="40"/>
      <c r="L78" s="42"/>
      <c r="M78" s="38"/>
      <c r="N78" s="44"/>
      <c r="O78" s="13"/>
      <c r="P78" s="18"/>
      <c r="Q78" s="17"/>
      <c r="R78" s="17"/>
      <c r="T78">
        <f>IF(AND(R78="",O78&lt;&gt;"",Q78&lt;&gt;""),1,2)</f>
        <v>2</v>
      </c>
      <c r="U78" s="4">
        <f>IF(R78&lt;&gt;"",P78,0)</f>
        <v>0</v>
      </c>
      <c r="W78" s="6">
        <f>IF($N$72="NON",IF(R78="",P78,0),0)</f>
        <v>0</v>
      </c>
      <c r="X78" s="4">
        <f>IF($N$72="NON",IF(OR(R78="",R78&gt;$C$68),P78,0),0)</f>
        <v>0</v>
      </c>
    </row>
    <row r="79" spans="1:24" x14ac:dyDescent="0.3">
      <c r="A79" s="2"/>
      <c r="I79" s="4"/>
      <c r="N79" s="26" t="str">
        <f>IF(N76="NON", "Comme le montant encaissé n'est pas adéquat, compléter la section «Note de débit ou facture complémentaire»",IF(N76="OUI","Comme le montant encaissé est adéquat, ne pas compléter la section «Note de débit ou facture complémentaire»",""))</f>
        <v/>
      </c>
    </row>
    <row r="80" spans="1:24" x14ac:dyDescent="0.3">
      <c r="A80" s="2" t="s">
        <v>40</v>
      </c>
      <c r="B80" s="12"/>
      <c r="C80" s="12"/>
      <c r="D80" s="12"/>
      <c r="E80" s="11">
        <f>D80-C80</f>
        <v>0</v>
      </c>
      <c r="F80" s="12"/>
      <c r="H80" s="13"/>
      <c r="I80" s="14"/>
      <c r="J80" s="15"/>
      <c r="K80" s="14"/>
      <c r="L80" s="16"/>
      <c r="M80" s="10">
        <f>IF(K80="",0,I80-K80)</f>
        <v>0</v>
      </c>
      <c r="N80" s="17"/>
      <c r="O80" s="13"/>
      <c r="P80" s="18"/>
      <c r="Q80" s="17"/>
      <c r="R80" s="17"/>
      <c r="S80">
        <f>+IF(AND(I80&lt;&gt;"",L80=""),1,2)</f>
        <v>2</v>
      </c>
      <c r="T80">
        <f>IF(AND(R80="",O80&lt;&gt;"",Q80&lt;&gt;""),1,2)</f>
        <v>2</v>
      </c>
      <c r="U80" s="4">
        <f>IF(R80&lt;&gt;"",P80,0)</f>
        <v>0</v>
      </c>
      <c r="V80">
        <f>IF(L80&gt;$C$68,1,2)</f>
        <v>2</v>
      </c>
      <c r="W80" s="6">
        <f>(IF(N80="OUI",0,IF(R80&lt;&gt;"",0,P80)))</f>
        <v>0</v>
      </c>
      <c r="X80" s="4">
        <f>IF(OR(V80=1,K80=""),I80-IF(N80="oui",M80,0),0)+IF(AND(N80="non",OR(R80="",R80&gt;$C$68)),P80,0)</f>
        <v>0</v>
      </c>
    </row>
    <row r="81" spans="1:24" x14ac:dyDescent="0.3">
      <c r="A81" s="2"/>
      <c r="B81" s="45"/>
      <c r="C81" s="45"/>
      <c r="D81" s="45"/>
      <c r="E81" s="1"/>
      <c r="F81" s="45"/>
      <c r="H81" s="39"/>
      <c r="I81" s="40"/>
      <c r="J81" s="41"/>
      <c r="K81" s="40"/>
      <c r="L81" s="42"/>
      <c r="M81" s="38"/>
      <c r="N81" s="44"/>
      <c r="O81" s="13"/>
      <c r="P81" s="18"/>
      <c r="Q81" s="17"/>
      <c r="R81" s="17"/>
      <c r="T81">
        <f>IF(AND(R81="",O81&lt;&gt;"",Q81&lt;&gt;""),1,2)</f>
        <v>2</v>
      </c>
      <c r="U81" s="4">
        <f>IF(R81&lt;&gt;"",P81,0)</f>
        <v>0</v>
      </c>
      <c r="W81" s="6">
        <f>IF($N$72="NON",IF(R81="",P81,0),0)</f>
        <v>0</v>
      </c>
      <c r="X81" s="4">
        <f>IF($N$72="NON",IF(OR(R81="",R81&gt;$C$68),P81,0),0)</f>
        <v>0</v>
      </c>
    </row>
    <row r="82" spans="1:24" x14ac:dyDescent="0.3">
      <c r="A82" s="2"/>
      <c r="B82" s="45"/>
      <c r="C82" s="45"/>
      <c r="D82" s="45"/>
      <c r="E82" s="1"/>
      <c r="F82" s="45"/>
      <c r="H82" s="39"/>
      <c r="I82" s="40"/>
      <c r="J82" s="41"/>
      <c r="K82" s="40"/>
      <c r="L82" s="42"/>
      <c r="M82" s="38"/>
      <c r="N82" s="44"/>
      <c r="O82" s="13"/>
      <c r="P82" s="18"/>
      <c r="Q82" s="17"/>
      <c r="R82" s="17"/>
      <c r="T82">
        <f>IF(AND(R82="",O82&lt;&gt;"",Q82&lt;&gt;""),1,2)</f>
        <v>2</v>
      </c>
      <c r="U82" s="4">
        <f>IF(R82&lt;&gt;"",P82,0)</f>
        <v>0</v>
      </c>
      <c r="W82" s="6">
        <f>IF($N$72="NON",IF(R82="",P82,0),0)</f>
        <v>0</v>
      </c>
      <c r="X82" s="4">
        <f>IF($N$72="NON",IF(OR(R82="",R82&gt;$C$68),P82,0),0)</f>
        <v>0</v>
      </c>
    </row>
    <row r="83" spans="1:24" x14ac:dyDescent="0.3">
      <c r="A83" s="2"/>
      <c r="I83" s="4"/>
      <c r="N83" s="26" t="str">
        <f>IF(N80="NON", "Comme le montant encaissé n'est pas adéquat, compléter la section «Note de débit ou facture complémentaire»",IF(N80="OUI","Comme le montant encaissé est adéquat, ne pas compléter la section «Note de débit ou facture complémentaire»",""))</f>
        <v/>
      </c>
    </row>
    <row r="84" spans="1:24" x14ac:dyDescent="0.3">
      <c r="A84" s="2" t="s">
        <v>48</v>
      </c>
      <c r="B84" s="12"/>
      <c r="C84" s="12"/>
      <c r="D84" s="12"/>
      <c r="E84" s="11">
        <f>D84-C84</f>
        <v>0</v>
      </c>
      <c r="F84" s="12"/>
      <c r="H84" s="13"/>
      <c r="I84" s="14"/>
      <c r="J84" s="15"/>
      <c r="K84" s="14"/>
      <c r="L84" s="16"/>
      <c r="M84" s="10">
        <f>IF(K84="",0,I84-K84)</f>
        <v>0</v>
      </c>
      <c r="N84" s="17"/>
      <c r="O84" s="13"/>
      <c r="P84" s="18"/>
      <c r="Q84" s="17"/>
      <c r="R84" s="17"/>
      <c r="S84">
        <f>+IF(AND(I84&lt;&gt;"",L84=""),1,2)</f>
        <v>2</v>
      </c>
      <c r="T84">
        <f>IF(AND(R84="",O84&lt;&gt;"",Q84&lt;&gt;""),1,2)</f>
        <v>2</v>
      </c>
      <c r="U84" s="4">
        <f>IF(R84&lt;&gt;"",P84,0)</f>
        <v>0</v>
      </c>
      <c r="V84">
        <f>IF(L84&gt;$C$68,1,2)</f>
        <v>2</v>
      </c>
      <c r="W84" s="6">
        <f>(IF(N84="OUI",0,IF(R84&lt;&gt;"",0,P84)))</f>
        <v>0</v>
      </c>
      <c r="X84" s="4">
        <f>IF(OR(V84=1,K84=""),I84-IF(N84="oui",M84,0),0)+IF(AND(N84="non",OR(R84="",R84&gt;$C$68)),P84,0)</f>
        <v>0</v>
      </c>
    </row>
    <row r="85" spans="1:24" x14ac:dyDescent="0.3">
      <c r="A85" s="2"/>
      <c r="B85" s="45"/>
      <c r="C85" s="45"/>
      <c r="D85" s="45"/>
      <c r="E85" s="1"/>
      <c r="F85" s="45"/>
      <c r="H85" s="39"/>
      <c r="I85" s="40"/>
      <c r="J85" s="41"/>
      <c r="K85" s="40"/>
      <c r="L85" s="42"/>
      <c r="M85" s="38"/>
      <c r="N85" s="44"/>
      <c r="O85" s="13"/>
      <c r="P85" s="18"/>
      <c r="Q85" s="17"/>
      <c r="R85" s="17"/>
      <c r="T85">
        <f>IF(AND(R85="",O85&lt;&gt;"",Q85&lt;&gt;""),1,2)</f>
        <v>2</v>
      </c>
      <c r="U85" s="4">
        <f>IF(R85&lt;&gt;"",P85,0)</f>
        <v>0</v>
      </c>
      <c r="W85" s="6">
        <f>IF($N$72="NON",IF(R85="",P85,0),0)</f>
        <v>0</v>
      </c>
      <c r="X85" s="4">
        <f>IF($N$72="NON",IF(OR(R85="",R85&gt;$C$68),P85,0),0)</f>
        <v>0</v>
      </c>
    </row>
    <row r="86" spans="1:24" x14ac:dyDescent="0.3">
      <c r="A86" s="2"/>
      <c r="B86" s="45"/>
      <c r="C86" s="45"/>
      <c r="D86" s="45"/>
      <c r="E86" s="1"/>
      <c r="F86" s="45"/>
      <c r="H86" s="39"/>
      <c r="I86" s="40"/>
      <c r="J86" s="41"/>
      <c r="K86" s="40"/>
      <c r="L86" s="42"/>
      <c r="M86" s="38"/>
      <c r="N86" s="44"/>
      <c r="O86" s="13"/>
      <c r="P86" s="18"/>
      <c r="Q86" s="17"/>
      <c r="R86" s="17"/>
      <c r="T86">
        <f>IF(AND(R86="",O86&lt;&gt;"",Q86&lt;&gt;""),1,2)</f>
        <v>2</v>
      </c>
      <c r="U86" s="4">
        <f>IF(R86&lt;&gt;"",P86,0)</f>
        <v>0</v>
      </c>
      <c r="W86" s="6">
        <f>IF($N$72="NON",IF(R86="",P86,0),0)</f>
        <v>0</v>
      </c>
      <c r="X86" s="4">
        <f>IF($N$72="NON",IF(OR(R86="",R86&gt;$C$68),P86,0),0)</f>
        <v>0</v>
      </c>
    </row>
    <row r="87" spans="1:24" x14ac:dyDescent="0.3">
      <c r="A87" s="2"/>
      <c r="I87" s="4"/>
      <c r="N87" s="26" t="str">
        <f>IF(N84="NON", "Comme le montant encaissé n'est pas adéquat, compléter la section «Note de débit ou facture complémentaire»",IF(N84="OUI","Comme le montant encaissé est adéquat, ne pas compléter la section «Note de débit ou facture complémentaire»",""))</f>
        <v/>
      </c>
    </row>
    <row r="88" spans="1:24" x14ac:dyDescent="0.3">
      <c r="A88" s="2" t="s">
        <v>49</v>
      </c>
      <c r="B88" s="12"/>
      <c r="C88" s="12"/>
      <c r="D88" s="12"/>
      <c r="E88" s="11">
        <f>D88-C88</f>
        <v>0</v>
      </c>
      <c r="F88" s="12"/>
      <c r="H88" s="13"/>
      <c r="I88" s="14"/>
      <c r="J88" s="15"/>
      <c r="K88" s="14"/>
      <c r="L88" s="16"/>
      <c r="M88" s="10">
        <f>IF(K88="",0,I88-K88)</f>
        <v>0</v>
      </c>
      <c r="N88" s="17"/>
      <c r="O88" s="13"/>
      <c r="P88" s="18"/>
      <c r="Q88" s="17"/>
      <c r="R88" s="17"/>
      <c r="S88">
        <f>+IF(AND(I88&lt;&gt;"",L88=""),1,2)</f>
        <v>2</v>
      </c>
      <c r="T88">
        <f>IF(AND(R88="",O88&lt;&gt;"",Q88&lt;&gt;""),1,2)</f>
        <v>2</v>
      </c>
      <c r="U88" s="4">
        <f>IF(R88&lt;&gt;"",P88,0)</f>
        <v>0</v>
      </c>
      <c r="V88">
        <f>IF(L88&gt;$C$68,1,2)</f>
        <v>2</v>
      </c>
      <c r="W88" s="6">
        <f>(IF(N88="OUI",0,IF(R88&lt;&gt;"",0,P88)))</f>
        <v>0</v>
      </c>
      <c r="X88" s="4">
        <f>IF(OR(V88=1,K88=""),I88-IF(N88="oui",M88,0),0)+IF(AND(N88="non",OR(R88="",R88&gt;$C$68)),P88,0)</f>
        <v>0</v>
      </c>
    </row>
    <row r="89" spans="1:24" x14ac:dyDescent="0.3">
      <c r="A89" s="2"/>
      <c r="B89" s="45"/>
      <c r="C89" s="45"/>
      <c r="D89" s="45"/>
      <c r="E89" s="1"/>
      <c r="F89" s="45"/>
      <c r="H89" s="39"/>
      <c r="I89" s="40"/>
      <c r="J89" s="41"/>
      <c r="K89" s="40"/>
      <c r="L89" s="42"/>
      <c r="M89" s="38"/>
      <c r="N89" s="44"/>
      <c r="O89" s="13"/>
      <c r="P89" s="18"/>
      <c r="Q89" s="17"/>
      <c r="R89" s="17"/>
      <c r="T89">
        <f>IF(AND(R89="",O89&lt;&gt;"",Q89&lt;&gt;""),1,2)</f>
        <v>2</v>
      </c>
      <c r="U89" s="4">
        <f>IF(R89&lt;&gt;"",P89,0)</f>
        <v>0</v>
      </c>
      <c r="W89" s="6">
        <f>IF($N$72="NON",IF(R89="",P89,0),0)</f>
        <v>0</v>
      </c>
      <c r="X89" s="4">
        <f>IF($N$72="NON",IF(OR(R89="",R89&gt;$C$68),P89,0),0)</f>
        <v>0</v>
      </c>
    </row>
    <row r="90" spans="1:24" x14ac:dyDescent="0.3">
      <c r="A90" s="2"/>
      <c r="B90" s="45"/>
      <c r="C90" s="45"/>
      <c r="D90" s="45"/>
      <c r="E90" s="1"/>
      <c r="F90" s="45"/>
      <c r="H90" s="39"/>
      <c r="I90" s="40"/>
      <c r="J90" s="41"/>
      <c r="K90" s="40"/>
      <c r="L90" s="42"/>
      <c r="M90" s="38"/>
      <c r="N90" s="44"/>
      <c r="O90" s="13"/>
      <c r="P90" s="18"/>
      <c r="Q90" s="17"/>
      <c r="R90" s="17"/>
      <c r="T90">
        <f>IF(AND(R90="",O90&lt;&gt;"",Q90&lt;&gt;""),1,2)</f>
        <v>2</v>
      </c>
      <c r="U90" s="4">
        <f>IF(R90&lt;&gt;"",P90,0)</f>
        <v>0</v>
      </c>
      <c r="W90" s="6">
        <f>IF($N$72="NON",IF(R90="",P90,0),0)</f>
        <v>0</v>
      </c>
      <c r="X90" s="4">
        <f>IF($N$72="NON",IF(OR(R90="",R90&gt;$C$68),P90,0),0)</f>
        <v>0</v>
      </c>
    </row>
    <row r="91" spans="1:24" x14ac:dyDescent="0.3">
      <c r="A91" s="2"/>
      <c r="I91" s="4"/>
      <c r="N91" s="26" t="str">
        <f>IF(N88="NON", "Comme le montant encaissé n'est pas adéquat, compléter la section «Note de débit ou facture complémentaire»",IF(N88="OUI","Comme le montant encaissé est adéquat, ne pas compléter la section «Note de débit ou facture complémentaire»",""))</f>
        <v/>
      </c>
    </row>
    <row r="92" spans="1:24" x14ac:dyDescent="0.3">
      <c r="A92" s="2" t="s">
        <v>50</v>
      </c>
      <c r="B92" s="12"/>
      <c r="C92" s="12"/>
      <c r="D92" s="12"/>
      <c r="E92" s="11">
        <f>D92-C92</f>
        <v>0</v>
      </c>
      <c r="F92" s="12"/>
      <c r="H92" s="13"/>
      <c r="I92" s="14"/>
      <c r="J92" s="15"/>
      <c r="K92" s="14"/>
      <c r="L92" s="16"/>
      <c r="M92" s="10">
        <f>IF(K92="",0,I92-K92)</f>
        <v>0</v>
      </c>
      <c r="N92" s="17"/>
      <c r="O92" s="13"/>
      <c r="P92" s="18"/>
      <c r="Q92" s="17"/>
      <c r="R92" s="17"/>
      <c r="S92">
        <f>+IF(AND(I92&lt;&gt;"",L92=""),1,2)</f>
        <v>2</v>
      </c>
      <c r="T92">
        <f>IF(AND(R92="",O92&lt;&gt;"",Q92&lt;&gt;""),1,2)</f>
        <v>2</v>
      </c>
      <c r="U92" s="4">
        <f>IF(R92&lt;&gt;"",P92,0)</f>
        <v>0</v>
      </c>
      <c r="V92">
        <f>IF(L92&gt;$C$68,1,2)</f>
        <v>2</v>
      </c>
      <c r="W92" s="6">
        <f>(IF(N92="OUI",0,IF(R92&lt;&gt;"",0,P92)))</f>
        <v>0</v>
      </c>
      <c r="X92" s="4">
        <f>IF(OR(V92=1,K92=""),I92-IF(N92="oui",M92,0),0)+IF(AND(N92="non",OR(R92="",R92&gt;$C$68)),P92,0)</f>
        <v>0</v>
      </c>
    </row>
    <row r="93" spans="1:24" x14ac:dyDescent="0.3">
      <c r="A93" s="2"/>
      <c r="B93" s="45"/>
      <c r="C93" s="45"/>
      <c r="D93" s="45"/>
      <c r="E93" s="1"/>
      <c r="F93" s="45"/>
      <c r="H93" s="39"/>
      <c r="I93" s="40"/>
      <c r="J93" s="41"/>
      <c r="K93" s="40"/>
      <c r="L93" s="42"/>
      <c r="M93" s="38"/>
      <c r="N93" s="44"/>
      <c r="O93" s="13"/>
      <c r="P93" s="18"/>
      <c r="Q93" s="17"/>
      <c r="R93" s="17"/>
      <c r="T93">
        <f>IF(AND(R93="",O93&lt;&gt;"",Q93&lt;&gt;""),1,2)</f>
        <v>2</v>
      </c>
      <c r="U93" s="4">
        <f>IF(R93&lt;&gt;"",P93,0)</f>
        <v>0</v>
      </c>
      <c r="W93" s="6">
        <f>IF($N$72="NON",IF(R93="",P93,0),0)</f>
        <v>0</v>
      </c>
      <c r="X93" s="4">
        <f>IF($N$72="NON",IF(OR(R93="",R93&gt;$C$68),P93,0),0)</f>
        <v>0</v>
      </c>
    </row>
    <row r="94" spans="1:24" x14ac:dyDescent="0.3">
      <c r="A94" s="2"/>
      <c r="B94" s="45"/>
      <c r="C94" s="45"/>
      <c r="D94" s="45"/>
      <c r="E94" s="1"/>
      <c r="F94" s="45"/>
      <c r="H94" s="39"/>
      <c r="I94" s="40"/>
      <c r="J94" s="41"/>
      <c r="K94" s="40"/>
      <c r="L94" s="42"/>
      <c r="M94" s="38"/>
      <c r="N94" s="44"/>
      <c r="O94" s="13"/>
      <c r="P94" s="18"/>
      <c r="Q94" s="17"/>
      <c r="R94" s="17"/>
      <c r="T94">
        <f>IF(AND(R94="",O94&lt;&gt;"",Q94&lt;&gt;""),1,2)</f>
        <v>2</v>
      </c>
      <c r="U94" s="4">
        <f>IF(R94&lt;&gt;"",P94,0)</f>
        <v>0</v>
      </c>
      <c r="W94" s="6">
        <f>IF($N$72="NON",IF(R94="",P94,0),0)</f>
        <v>0</v>
      </c>
      <c r="X94" s="4">
        <f>IF($N$72="NON",IF(OR(R94="",R94&gt;$C$68),P94,0),0)</f>
        <v>0</v>
      </c>
    </row>
    <row r="95" spans="1:24" x14ac:dyDescent="0.3">
      <c r="A95" s="2"/>
      <c r="I95" s="4"/>
      <c r="N95" s="26" t="str">
        <f>IF(N92="NON", "Comme le montant encaissé n'est pas adéquat, compléter la section «Note de débit ou facture complémentaire»",IF(N92="OUI","Comme le montant encaissé est adéquat, ne pas compléter la section «Note de débit ou facture complémentaire»",""))</f>
        <v/>
      </c>
    </row>
    <row r="96" spans="1:24" x14ac:dyDescent="0.3">
      <c r="A96" s="2" t="s">
        <v>51</v>
      </c>
      <c r="B96" s="12"/>
      <c r="C96" s="12"/>
      <c r="D96" s="12"/>
      <c r="E96" s="11">
        <f>D96-C96</f>
        <v>0</v>
      </c>
      <c r="F96" s="12"/>
      <c r="H96" s="13"/>
      <c r="I96" s="14"/>
      <c r="J96" s="15"/>
      <c r="K96" s="14"/>
      <c r="L96" s="16"/>
      <c r="M96" s="10">
        <f>IF(K96="",0,I96-K96)</f>
        <v>0</v>
      </c>
      <c r="N96" s="17"/>
      <c r="O96" s="13"/>
      <c r="P96" s="18"/>
      <c r="Q96" s="17"/>
      <c r="R96" s="17"/>
      <c r="S96">
        <f>+IF(AND(I96&lt;&gt;"",L96=""),1,2)</f>
        <v>2</v>
      </c>
      <c r="T96">
        <f>IF(AND(R96="",O96&lt;&gt;"",Q96&lt;&gt;""),1,2)</f>
        <v>2</v>
      </c>
      <c r="U96" s="4">
        <f>IF(R96&lt;&gt;"",P96,0)</f>
        <v>0</v>
      </c>
      <c r="V96">
        <f>IF(L96&gt;$C$68,1,2)</f>
        <v>2</v>
      </c>
      <c r="W96" s="6">
        <f>(IF(N96="OUI",0,IF(R96&lt;&gt;"",0,P96)))</f>
        <v>0</v>
      </c>
      <c r="X96" s="4">
        <f>IF(OR(V96=1,K96=""),I96-IF(N96="oui",M96,0),0)+IF(AND(N96="non",OR(R96="",R96&gt;$C$68)),P96,0)</f>
        <v>0</v>
      </c>
    </row>
    <row r="97" spans="1:24" x14ac:dyDescent="0.3">
      <c r="A97" s="2"/>
      <c r="B97" s="45"/>
      <c r="C97" s="45"/>
      <c r="D97" s="45"/>
      <c r="E97" s="1"/>
      <c r="F97" s="45"/>
      <c r="H97" s="39"/>
      <c r="I97" s="40"/>
      <c r="J97" s="41"/>
      <c r="K97" s="40"/>
      <c r="L97" s="42"/>
      <c r="M97" s="38"/>
      <c r="N97" s="44"/>
      <c r="O97" s="13"/>
      <c r="P97" s="18"/>
      <c r="Q97" s="17"/>
      <c r="R97" s="17"/>
      <c r="T97">
        <f>IF(AND(R97="",O97&lt;&gt;"",Q97&lt;&gt;""),1,2)</f>
        <v>2</v>
      </c>
      <c r="U97" s="4">
        <f>IF(R97&lt;&gt;"",P97,0)</f>
        <v>0</v>
      </c>
      <c r="W97" s="6">
        <f>IF($N$72="NON",IF(R97="",P97,0),0)</f>
        <v>0</v>
      </c>
      <c r="X97" s="4">
        <f>IF($N$72="NON",IF(OR(R97="",R97&gt;$C$68),P97,0),0)</f>
        <v>0</v>
      </c>
    </row>
    <row r="98" spans="1:24" x14ac:dyDescent="0.3">
      <c r="A98" s="2"/>
      <c r="B98" s="45"/>
      <c r="C98" s="45"/>
      <c r="D98" s="45"/>
      <c r="E98" s="1"/>
      <c r="F98" s="45"/>
      <c r="H98" s="39"/>
      <c r="I98" s="40"/>
      <c r="J98" s="41"/>
      <c r="K98" s="40"/>
      <c r="L98" s="42"/>
      <c r="M98" s="38"/>
      <c r="N98" s="44"/>
      <c r="O98" s="13"/>
      <c r="P98" s="18"/>
      <c r="Q98" s="17"/>
      <c r="R98" s="17"/>
      <c r="T98">
        <f>IF(AND(R98="",O98&lt;&gt;"",Q98&lt;&gt;""),1,2)</f>
        <v>2</v>
      </c>
      <c r="U98" s="4">
        <f>IF(R98&lt;&gt;"",P98,0)</f>
        <v>0</v>
      </c>
      <c r="W98" s="6">
        <f>IF($N$72="NON",IF(R98="",P98,0),0)</f>
        <v>0</v>
      </c>
      <c r="X98" s="4">
        <f>IF($N$72="NON",IF(OR(R98="",R98&gt;$C$68),P98,0),0)</f>
        <v>0</v>
      </c>
    </row>
    <row r="99" spans="1:24" x14ac:dyDescent="0.3">
      <c r="A99" s="2"/>
      <c r="I99" s="4"/>
      <c r="N99" s="26" t="str">
        <f>IF(N96="NON", "Comme le montant encaissé n'est pas adéquat, compléter la section «Note de débit ou facture complémentaire»",IF(N96="OUI","Comme le montant encaissé est adéquat, ne pas compléter la section «Note de débit ou facture complémentaire»",""))</f>
        <v/>
      </c>
    </row>
    <row r="100" spans="1:24" x14ac:dyDescent="0.3">
      <c r="A100" s="2" t="s">
        <v>52</v>
      </c>
      <c r="B100" s="12"/>
      <c r="C100" s="12"/>
      <c r="D100" s="12"/>
      <c r="E100" s="11">
        <f>D100-C100</f>
        <v>0</v>
      </c>
      <c r="F100" s="12"/>
      <c r="H100" s="13"/>
      <c r="I100" s="14"/>
      <c r="J100" s="15"/>
      <c r="K100" s="14"/>
      <c r="L100" s="16"/>
      <c r="M100" s="10">
        <f>IF(K100="",0,I100-K100)</f>
        <v>0</v>
      </c>
      <c r="N100" s="17"/>
      <c r="O100" s="13"/>
      <c r="P100" s="18"/>
      <c r="Q100" s="17"/>
      <c r="R100" s="17"/>
      <c r="S100">
        <f>+IF(AND(I100&lt;&gt;"",L100=""),1,2)</f>
        <v>2</v>
      </c>
      <c r="T100">
        <f>IF(AND(R100="",O100&lt;&gt;"",Q100&lt;&gt;""),1,2)</f>
        <v>2</v>
      </c>
      <c r="U100" s="4">
        <f>IF(R100&lt;&gt;"",P100,0)</f>
        <v>0</v>
      </c>
      <c r="V100">
        <f>IF(L100&gt;$C$68,1,2)</f>
        <v>2</v>
      </c>
      <c r="W100" s="6">
        <f>(IF(N100="OUI",0,IF(R100&lt;&gt;"",0,P100)))</f>
        <v>0</v>
      </c>
      <c r="X100" s="4">
        <f>IF(OR(V100=1,K100=""),I100-IF(N100="oui",M100,0),0)+IF(AND(N100="non",OR(R100="",R100&gt;$C$68)),P100,0)</f>
        <v>0</v>
      </c>
    </row>
    <row r="101" spans="1:24" x14ac:dyDescent="0.3">
      <c r="A101" s="2"/>
      <c r="B101" s="45"/>
      <c r="C101" s="45"/>
      <c r="D101" s="45"/>
      <c r="E101" s="1"/>
      <c r="F101" s="45"/>
      <c r="H101" s="39"/>
      <c r="I101" s="40"/>
      <c r="J101" s="41"/>
      <c r="K101" s="40"/>
      <c r="L101" s="42"/>
      <c r="M101" s="38"/>
      <c r="N101" s="44"/>
      <c r="O101" s="13"/>
      <c r="P101" s="18"/>
      <c r="Q101" s="17"/>
      <c r="R101" s="17"/>
      <c r="T101">
        <f>IF(AND(R101="",O101&lt;&gt;"",Q101&lt;&gt;""),1,2)</f>
        <v>2</v>
      </c>
      <c r="U101" s="4">
        <f>IF(R101&lt;&gt;"",P101,0)</f>
        <v>0</v>
      </c>
      <c r="W101" s="6">
        <f>IF($N$72="NON",IF(R101="",P101,0),0)</f>
        <v>0</v>
      </c>
      <c r="X101" s="4">
        <f>IF($N$72="NON",IF(OR(R101="",R101&gt;$C$68),P101,0),0)</f>
        <v>0</v>
      </c>
    </row>
    <row r="102" spans="1:24" x14ac:dyDescent="0.3">
      <c r="A102" s="2"/>
      <c r="B102" s="45"/>
      <c r="C102" s="45"/>
      <c r="D102" s="45"/>
      <c r="E102" s="1"/>
      <c r="F102" s="45"/>
      <c r="H102" s="39"/>
      <c r="I102" s="40"/>
      <c r="J102" s="41"/>
      <c r="K102" s="40"/>
      <c r="L102" s="42"/>
      <c r="M102" s="38"/>
      <c r="N102" s="44"/>
      <c r="O102" s="13"/>
      <c r="P102" s="18"/>
      <c r="Q102" s="17"/>
      <c r="R102" s="17"/>
      <c r="T102">
        <f>IF(AND(R102="",O102&lt;&gt;"",Q102&lt;&gt;""),1,2)</f>
        <v>2</v>
      </c>
      <c r="U102" s="4">
        <f>IF(R102&lt;&gt;"",P102,0)</f>
        <v>0</v>
      </c>
      <c r="W102" s="6">
        <f>IF($N$72="NON",IF(R102="",P102,0),0)</f>
        <v>0</v>
      </c>
      <c r="X102" s="4">
        <f>IF($N$72="NON",IF(OR(R102="",R102&gt;$C$68),P102,0),0)</f>
        <v>0</v>
      </c>
    </row>
    <row r="103" spans="1:24" x14ac:dyDescent="0.3">
      <c r="A103" s="2"/>
      <c r="I103" s="4"/>
      <c r="N103" s="26" t="str">
        <f>IF(N100="NON", "Comme le montant encaissé n'est pas adéquat, compléter la section «Note de débit ou facture complémentaire»",IF(N100="OUI","Comme le montant encaissé est adéquat, ne pas compléter la section «Note de débit ou facture complémentaire»",""))</f>
        <v/>
      </c>
    </row>
    <row r="104" spans="1:24" x14ac:dyDescent="0.3">
      <c r="A104" s="2" t="s">
        <v>53</v>
      </c>
      <c r="B104" s="12"/>
      <c r="C104" s="12"/>
      <c r="D104" s="12"/>
      <c r="E104" s="11">
        <f>D104-C104</f>
        <v>0</v>
      </c>
      <c r="F104" s="12"/>
      <c r="H104" s="13"/>
      <c r="I104" s="14"/>
      <c r="J104" s="15"/>
      <c r="K104" s="14"/>
      <c r="L104" s="16"/>
      <c r="M104" s="10">
        <f>IF(K104="",0,I104-K104)</f>
        <v>0</v>
      </c>
      <c r="N104" s="17"/>
      <c r="O104" s="13"/>
      <c r="P104" s="18"/>
      <c r="Q104" s="17"/>
      <c r="R104" s="17"/>
      <c r="S104">
        <f>+IF(AND(I104&lt;&gt;"",L104=""),1,2)</f>
        <v>2</v>
      </c>
      <c r="T104">
        <f>IF(AND(R104="",O104&lt;&gt;"",Q104&lt;&gt;""),1,2)</f>
        <v>2</v>
      </c>
      <c r="U104" s="4">
        <f>IF(R104&lt;&gt;"",P104,0)</f>
        <v>0</v>
      </c>
      <c r="V104">
        <f>IF(L104&gt;$C$68,1,2)</f>
        <v>2</v>
      </c>
      <c r="W104" s="6">
        <f>(IF(N104="OUI",0,IF(R104&lt;&gt;"",0,P104)))</f>
        <v>0</v>
      </c>
      <c r="X104" s="4">
        <f>IF(OR(V104=1,K104=""),I104-IF(N104="oui",M104,0),0)+IF(AND(N104="non",OR(R104="",R104&gt;$C$68)),P104,0)</f>
        <v>0</v>
      </c>
    </row>
    <row r="105" spans="1:24" x14ac:dyDescent="0.3">
      <c r="A105" s="2"/>
      <c r="B105" s="45"/>
      <c r="C105" s="45"/>
      <c r="D105" s="45"/>
      <c r="E105" s="1"/>
      <c r="F105" s="45"/>
      <c r="H105" s="39"/>
      <c r="I105" s="40"/>
      <c r="J105" s="41"/>
      <c r="K105" s="40"/>
      <c r="L105" s="42"/>
      <c r="M105" s="38"/>
      <c r="N105" s="44"/>
      <c r="O105" s="13"/>
      <c r="P105" s="18"/>
      <c r="Q105" s="17"/>
      <c r="R105" s="17"/>
      <c r="T105">
        <f>IF(AND(R105="",O105&lt;&gt;"",Q105&lt;&gt;""),1,2)</f>
        <v>2</v>
      </c>
      <c r="U105" s="4">
        <f>IF(R105&lt;&gt;"",P105,0)</f>
        <v>0</v>
      </c>
      <c r="W105" s="6">
        <f>IF($N$72="NON",IF(R105="",P105,0),0)</f>
        <v>0</v>
      </c>
      <c r="X105" s="4">
        <f>IF($N$72="NON",IF(OR(R105="",R105&gt;$C$68),P105,0),0)</f>
        <v>0</v>
      </c>
    </row>
    <row r="106" spans="1:24" x14ac:dyDescent="0.3">
      <c r="A106" s="2"/>
      <c r="B106" s="45"/>
      <c r="C106" s="45"/>
      <c r="D106" s="45"/>
      <c r="E106" s="1"/>
      <c r="F106" s="45"/>
      <c r="H106" s="39"/>
      <c r="I106" s="40"/>
      <c r="J106" s="41"/>
      <c r="K106" s="40"/>
      <c r="L106" s="42"/>
      <c r="M106" s="38"/>
      <c r="N106" s="44"/>
      <c r="O106" s="13"/>
      <c r="P106" s="18"/>
      <c r="Q106" s="17"/>
      <c r="R106" s="17"/>
      <c r="T106">
        <f>IF(AND(R106="",O106&lt;&gt;"",Q106&lt;&gt;""),1,2)</f>
        <v>2</v>
      </c>
      <c r="U106" s="4">
        <f>IF(R106&lt;&gt;"",P106,0)</f>
        <v>0</v>
      </c>
      <c r="W106" s="6">
        <f>IF($N$72="NON",IF(R106="",P106,0),0)</f>
        <v>0</v>
      </c>
      <c r="X106" s="4">
        <f>IF($N$72="NON",IF(OR(R106="",R106&gt;$C$68),P106,0),0)</f>
        <v>0</v>
      </c>
    </row>
    <row r="107" spans="1:24" x14ac:dyDescent="0.3">
      <c r="A107" s="2"/>
      <c r="I107" s="4"/>
      <c r="N107" s="26" t="str">
        <f>IF(N104="NON", "Comme le montant encaissé n'est pas adéquat, compléter la section «Note de débit ou facture complémentaire»",IF(N104="OUI","Comme le montant encaissé est adéquat, ne pas compléter la section «Note de débit ou facture complémentaire»",""))</f>
        <v/>
      </c>
    </row>
    <row r="108" spans="1:24" x14ac:dyDescent="0.3">
      <c r="A108" s="2" t="s">
        <v>54</v>
      </c>
      <c r="B108" s="12"/>
      <c r="C108" s="12"/>
      <c r="D108" s="12"/>
      <c r="E108" s="11">
        <f>D108-C108</f>
        <v>0</v>
      </c>
      <c r="F108" s="12"/>
      <c r="H108" s="13"/>
      <c r="I108" s="14"/>
      <c r="J108" s="15"/>
      <c r="K108" s="14"/>
      <c r="L108" s="16"/>
      <c r="M108" s="10">
        <f>IF(K108="",0,I108-K108)</f>
        <v>0</v>
      </c>
      <c r="N108" s="17"/>
      <c r="O108" s="13"/>
      <c r="P108" s="18"/>
      <c r="Q108" s="17"/>
      <c r="R108" s="17"/>
      <c r="S108">
        <f>+IF(AND(I108&lt;&gt;"",L108=""),1,2)</f>
        <v>2</v>
      </c>
      <c r="T108">
        <f>IF(AND(R108="",O108&lt;&gt;"",Q108&lt;&gt;""),1,2)</f>
        <v>2</v>
      </c>
      <c r="U108" s="4">
        <f>IF(R108&lt;&gt;"",P108,0)</f>
        <v>0</v>
      </c>
      <c r="V108">
        <f>IF(L108&gt;$C$68,1,2)</f>
        <v>2</v>
      </c>
      <c r="W108" s="6">
        <f>(IF(N108="OUI",0,IF(R108&lt;&gt;"",0,P108)))</f>
        <v>0</v>
      </c>
      <c r="X108" s="4">
        <f>IF(OR(V108=1,K108=""),I108-IF(N108="oui",M108,0),0)+IF(AND(N108="non",OR(R108="",R108&gt;$C$68)),P108,0)</f>
        <v>0</v>
      </c>
    </row>
    <row r="109" spans="1:24" x14ac:dyDescent="0.3">
      <c r="A109" s="2"/>
      <c r="B109" s="45"/>
      <c r="C109" s="45"/>
      <c r="D109" s="45"/>
      <c r="E109" s="1"/>
      <c r="F109" s="45"/>
      <c r="H109" s="39"/>
      <c r="I109" s="40"/>
      <c r="J109" s="41"/>
      <c r="K109" s="40"/>
      <c r="L109" s="42"/>
      <c r="M109" s="38"/>
      <c r="N109" s="44"/>
      <c r="O109" s="13"/>
      <c r="P109" s="18"/>
      <c r="Q109" s="17"/>
      <c r="R109" s="17"/>
      <c r="T109">
        <f>IF(AND(R109="",O109&lt;&gt;"",Q109&lt;&gt;""),1,2)</f>
        <v>2</v>
      </c>
      <c r="U109" s="4">
        <f>IF(R109&lt;&gt;"",P109,0)</f>
        <v>0</v>
      </c>
      <c r="W109" s="6">
        <f>IF($N$72="NON",IF(R109="",P109,0),0)</f>
        <v>0</v>
      </c>
      <c r="X109" s="4">
        <f>IF($N$72="NON",IF(OR(R109="",R109&gt;$C$68),P109,0),0)</f>
        <v>0</v>
      </c>
    </row>
    <row r="110" spans="1:24" x14ac:dyDescent="0.3">
      <c r="A110" s="2"/>
      <c r="B110" s="45"/>
      <c r="C110" s="45"/>
      <c r="D110" s="45"/>
      <c r="E110" s="1"/>
      <c r="F110" s="45"/>
      <c r="H110" s="39"/>
      <c r="I110" s="40"/>
      <c r="J110" s="41"/>
      <c r="K110" s="40"/>
      <c r="L110" s="42"/>
      <c r="M110" s="38"/>
      <c r="N110" s="44"/>
      <c r="O110" s="13"/>
      <c r="P110" s="18"/>
      <c r="Q110" s="17"/>
      <c r="R110" s="17"/>
      <c r="T110">
        <f>IF(AND(R110="",O110&lt;&gt;"",Q110&lt;&gt;""),1,2)</f>
        <v>2</v>
      </c>
      <c r="U110" s="4">
        <f>IF(R110&lt;&gt;"",P110,0)</f>
        <v>0</v>
      </c>
      <c r="W110" s="6">
        <f>IF($N$72="NON",IF(R110="",P110,0),0)</f>
        <v>0</v>
      </c>
      <c r="X110" s="4">
        <f>IF($N$72="NON",IF(OR(R110="",R110&gt;$C$68),P110,0),0)</f>
        <v>0</v>
      </c>
    </row>
    <row r="111" spans="1:24" x14ac:dyDescent="0.3">
      <c r="A111" s="2"/>
      <c r="I111" s="4"/>
      <c r="N111" s="26" t="str">
        <f>IF(N108="NON", "Comme le montant encaissé n'est pas adéquat, compléter la section «Note de débit ou facture complémentaire»",IF(N108="OUI","Comme le montant encaissé est adéquat, ne pas compléter la section «Note de débit ou facture complémentaire»",""))</f>
        <v/>
      </c>
    </row>
    <row r="112" spans="1:24" x14ac:dyDescent="0.3">
      <c r="A112" s="2" t="s">
        <v>55</v>
      </c>
      <c r="B112" s="12"/>
      <c r="C112" s="12"/>
      <c r="D112" s="12"/>
      <c r="E112" s="11">
        <f>D112-C112</f>
        <v>0</v>
      </c>
      <c r="F112" s="12"/>
      <c r="H112" s="13"/>
      <c r="I112" s="14"/>
      <c r="J112" s="15"/>
      <c r="K112" s="14"/>
      <c r="L112" s="16"/>
      <c r="M112" s="10">
        <f>IF(K112="",0,I112-K112)</f>
        <v>0</v>
      </c>
      <c r="N112" s="17"/>
      <c r="O112" s="13"/>
      <c r="P112" s="18"/>
      <c r="Q112" s="17"/>
      <c r="R112" s="17"/>
      <c r="S112">
        <f>+IF(AND(I112&lt;&gt;"",L112=""),1,2)</f>
        <v>2</v>
      </c>
      <c r="T112">
        <f>IF(AND(R112="",O112&lt;&gt;"",Q112&lt;&gt;""),1,2)</f>
        <v>2</v>
      </c>
      <c r="U112" s="4">
        <f>IF(R112&lt;&gt;"",P112,0)</f>
        <v>0</v>
      </c>
      <c r="V112">
        <f>IF(L112&gt;$C$68,1,2)</f>
        <v>2</v>
      </c>
      <c r="W112" s="6">
        <f>(IF(N112="OUI",0,IF(R112&lt;&gt;"",0,P112)))</f>
        <v>0</v>
      </c>
      <c r="X112" s="4">
        <f>IF(OR(V112=1,K112=""),I112-IF(N112="oui",M112,0),0)+IF(AND(N112="non",OR(R112="",R112&gt;$C$68)),P112,0)</f>
        <v>0</v>
      </c>
    </row>
    <row r="113" spans="1:24" x14ac:dyDescent="0.3">
      <c r="A113" s="2"/>
      <c r="B113" s="45"/>
      <c r="C113" s="45"/>
      <c r="D113" s="45"/>
      <c r="E113" s="1"/>
      <c r="F113" s="45"/>
      <c r="H113" s="39"/>
      <c r="I113" s="40"/>
      <c r="J113" s="41"/>
      <c r="K113" s="40"/>
      <c r="L113" s="42"/>
      <c r="M113" s="38"/>
      <c r="N113" s="44"/>
      <c r="O113" s="13"/>
      <c r="P113" s="18"/>
      <c r="Q113" s="17"/>
      <c r="R113" s="17"/>
      <c r="T113">
        <f>IF(AND(R113="",O113&lt;&gt;"",Q113&lt;&gt;""),1,2)</f>
        <v>2</v>
      </c>
      <c r="U113" s="4">
        <f>IF(R113&lt;&gt;"",P113,0)</f>
        <v>0</v>
      </c>
      <c r="W113" s="6">
        <f>IF($N$72="NON",IF(R113="",P113,0),0)</f>
        <v>0</v>
      </c>
      <c r="X113" s="4">
        <f>IF($N$72="NON",IF(OR(R113="",R113&gt;$C$68),P113,0),0)</f>
        <v>0</v>
      </c>
    </row>
    <row r="114" spans="1:24" x14ac:dyDescent="0.3">
      <c r="A114" s="2"/>
      <c r="B114" s="45"/>
      <c r="C114" s="45"/>
      <c r="D114" s="45"/>
      <c r="E114" s="1"/>
      <c r="F114" s="45"/>
      <c r="H114" s="39"/>
      <c r="I114" s="40"/>
      <c r="J114" s="41"/>
      <c r="K114" s="40"/>
      <c r="L114" s="42"/>
      <c r="M114" s="38"/>
      <c r="N114" s="44"/>
      <c r="O114" s="13"/>
      <c r="P114" s="18"/>
      <c r="Q114" s="17"/>
      <c r="R114" s="17"/>
      <c r="T114">
        <f>IF(AND(R114="",O114&lt;&gt;"",Q114&lt;&gt;""),1,2)</f>
        <v>2</v>
      </c>
      <c r="U114" s="4">
        <f>IF(R114&lt;&gt;"",P114,0)</f>
        <v>0</v>
      </c>
      <c r="W114" s="6">
        <f>IF($N$72="NON",IF(R114="",P114,0),0)</f>
        <v>0</v>
      </c>
      <c r="X114" s="4">
        <f>IF($N$72="NON",IF(OR(R114="",R114&gt;$C$68),P114,0),0)</f>
        <v>0</v>
      </c>
    </row>
    <row r="115" spans="1:24" x14ac:dyDescent="0.3">
      <c r="A115" s="2"/>
      <c r="I115" s="4"/>
      <c r="N115" s="26" t="str">
        <f>IF(N112="NON", "Comme le montant encaissé n'est pas adéquat, compléter la section «Note de débit ou facture complémentaire»",IF(N112="OUI","Comme le montant encaissé est adéquat, ne pas compléter la section «Note de débit ou facture complémentaire»",""))</f>
        <v/>
      </c>
    </row>
    <row r="116" spans="1:24" x14ac:dyDescent="0.3">
      <c r="A116" s="2" t="s">
        <v>56</v>
      </c>
      <c r="B116" s="12"/>
      <c r="C116" s="12"/>
      <c r="D116" s="12"/>
      <c r="E116" s="11">
        <f>D116-C116</f>
        <v>0</v>
      </c>
      <c r="F116" s="12"/>
      <c r="H116" s="13"/>
      <c r="I116" s="14"/>
      <c r="J116" s="15"/>
      <c r="K116" s="14"/>
      <c r="L116" s="16"/>
      <c r="M116" s="10">
        <f>IF(K116="",0,I116-K116)</f>
        <v>0</v>
      </c>
      <c r="N116" s="17"/>
      <c r="O116" s="13"/>
      <c r="P116" s="18"/>
      <c r="Q116" s="17"/>
      <c r="R116" s="17"/>
      <c r="S116">
        <f>+IF(AND(I116&lt;&gt;"",L116=""),1,2)</f>
        <v>2</v>
      </c>
      <c r="T116">
        <f>IF(AND(R116="",O116&lt;&gt;"",Q116&lt;&gt;""),1,2)</f>
        <v>2</v>
      </c>
      <c r="U116" s="4">
        <f>IF(R116&lt;&gt;"",P116,0)</f>
        <v>0</v>
      </c>
      <c r="V116">
        <f>IF(L116&gt;$C$68,1,2)</f>
        <v>2</v>
      </c>
      <c r="W116" s="6">
        <f>(IF(N116="OUI",0,IF(R116&lt;&gt;"",0,P116)))</f>
        <v>0</v>
      </c>
      <c r="X116" s="4">
        <f>IF(OR(V116=1,K116=""),I116-IF(N116="oui",M116,0),0)+IF(AND(N116="non",OR(R116="",R116&gt;$C$68)),P116,0)</f>
        <v>0</v>
      </c>
    </row>
    <row r="117" spans="1:24" x14ac:dyDescent="0.3">
      <c r="B117" s="45"/>
      <c r="C117" s="45"/>
      <c r="D117" s="45"/>
      <c r="E117" s="1"/>
      <c r="F117" s="45"/>
      <c r="H117" s="39"/>
      <c r="I117" s="40"/>
      <c r="J117" s="41"/>
      <c r="K117" s="40"/>
      <c r="L117" s="42"/>
      <c r="M117" s="38"/>
      <c r="N117" s="44"/>
      <c r="O117" s="13"/>
      <c r="P117" s="18"/>
      <c r="Q117" s="17"/>
      <c r="R117" s="17"/>
      <c r="T117">
        <f>IF(AND(R117="",O117&lt;&gt;"",Q117&lt;&gt;""),1,2)</f>
        <v>2</v>
      </c>
      <c r="U117" s="4">
        <f>IF(R117&lt;&gt;"",P117,0)</f>
        <v>0</v>
      </c>
      <c r="W117" s="6">
        <f>IF($N$72="NON",IF(R117="",P117,0),0)</f>
        <v>0</v>
      </c>
      <c r="X117" s="4">
        <f>IF($N$72="NON",IF(OR(R117="",R117&gt;$C$68),P117,0),0)</f>
        <v>0</v>
      </c>
    </row>
    <row r="118" spans="1:24" x14ac:dyDescent="0.3">
      <c r="B118" s="45"/>
      <c r="C118" s="45"/>
      <c r="D118" s="45"/>
      <c r="E118" s="1"/>
      <c r="F118" s="45"/>
      <c r="H118" s="39"/>
      <c r="I118" s="40"/>
      <c r="J118" s="41"/>
      <c r="K118" s="40"/>
      <c r="L118" s="42"/>
      <c r="M118" s="38"/>
      <c r="N118" s="44"/>
      <c r="O118" s="13"/>
      <c r="P118" s="18"/>
      <c r="Q118" s="17"/>
      <c r="R118" s="17"/>
      <c r="T118">
        <f>IF(AND(R118="",O118&lt;&gt;"",Q118&lt;&gt;""),1,2)</f>
        <v>2</v>
      </c>
      <c r="U118" s="4">
        <f>IF(R118&lt;&gt;"",P118,0)</f>
        <v>0</v>
      </c>
      <c r="W118" s="6">
        <f>IF($N$72="NON",IF(R118="",P118,0),0)</f>
        <v>0</v>
      </c>
      <c r="X118" s="4">
        <f>IF($N$72="NON",IF(OR(R118="",R118&gt;$C$68),P118,0),0)</f>
        <v>0</v>
      </c>
    </row>
  </sheetData>
  <sheetProtection algorithmName="SHA-512" hashValue="DAq6/vtLZ267CXSeUBG8s52aIXYdFEUAeST4FzSqYlt4NUL1QVOrgEijCJuHIH63+uSMcmsahBWte5ZN5pKVAw==" saltValue="bYlmjutox/JgjCi8mJwC3A==" spinCount="100000" sheet="1" formatCells="0" formatColumns="0" formatRows="0"/>
  <mergeCells count="13">
    <mergeCell ref="A5:D5"/>
    <mergeCell ref="S13:S15"/>
    <mergeCell ref="T13:T15"/>
    <mergeCell ref="U13:U15"/>
    <mergeCell ref="V13:V15"/>
    <mergeCell ref="C70:F70"/>
    <mergeCell ref="H70:N70"/>
    <mergeCell ref="O70:R70"/>
    <mergeCell ref="X13:X15"/>
    <mergeCell ref="C16:F16"/>
    <mergeCell ref="H16:N16"/>
    <mergeCell ref="O16:R16"/>
    <mergeCell ref="W13:W15"/>
  </mergeCells>
  <conditionalFormatting sqref="K18:K20">
    <cfRule type="expression" dxfId="241" priority="99">
      <formula>S18=1</formula>
    </cfRule>
  </conditionalFormatting>
  <conditionalFormatting sqref="K22:K24">
    <cfRule type="expression" dxfId="240" priority="123">
      <formula>S22=1</formula>
    </cfRule>
  </conditionalFormatting>
  <conditionalFormatting sqref="K26:K28">
    <cfRule type="expression" dxfId="239" priority="94">
      <formula>S26=1</formula>
    </cfRule>
  </conditionalFormatting>
  <conditionalFormatting sqref="K30:K32">
    <cfRule type="expression" dxfId="238" priority="92">
      <formula>S30=1</formula>
    </cfRule>
  </conditionalFormatting>
  <conditionalFormatting sqref="K34:K36">
    <cfRule type="expression" dxfId="237" priority="3">
      <formula>S34=1</formula>
    </cfRule>
  </conditionalFormatting>
  <conditionalFormatting sqref="K38:K40">
    <cfRule type="expression" dxfId="236" priority="88">
      <formula>S38=1</formula>
    </cfRule>
  </conditionalFormatting>
  <conditionalFormatting sqref="K42:K44">
    <cfRule type="expression" dxfId="235" priority="86">
      <formula>S42=1</formula>
    </cfRule>
  </conditionalFormatting>
  <conditionalFormatting sqref="K46:K48">
    <cfRule type="expression" dxfId="234" priority="84">
      <formula>S46=1</formula>
    </cfRule>
  </conditionalFormatting>
  <conditionalFormatting sqref="K50:K52">
    <cfRule type="expression" dxfId="233" priority="82">
      <formula>S50=1</formula>
    </cfRule>
  </conditionalFormatting>
  <conditionalFormatting sqref="K54:K56">
    <cfRule type="expression" dxfId="232" priority="80">
      <formula>S54=1</formula>
    </cfRule>
  </conditionalFormatting>
  <conditionalFormatting sqref="K58:K60">
    <cfRule type="expression" dxfId="231" priority="78">
      <formula>S58=1</formula>
    </cfRule>
  </conditionalFormatting>
  <conditionalFormatting sqref="K62:K64">
    <cfRule type="expression" dxfId="230" priority="76">
      <formula>S62=1</formula>
    </cfRule>
  </conditionalFormatting>
  <conditionalFormatting sqref="K72:K74">
    <cfRule type="expression" dxfId="229" priority="74">
      <formula>S72=1</formula>
    </cfRule>
  </conditionalFormatting>
  <conditionalFormatting sqref="K76:K78">
    <cfRule type="expression" dxfId="228" priority="121">
      <formula>S76=1</formula>
    </cfRule>
  </conditionalFormatting>
  <conditionalFormatting sqref="K80:K82">
    <cfRule type="expression" dxfId="227" priority="119">
      <formula>S80=1</formula>
    </cfRule>
  </conditionalFormatting>
  <conditionalFormatting sqref="K84:K86">
    <cfRule type="expression" dxfId="226" priority="117">
      <formula>S84=1</formula>
    </cfRule>
  </conditionalFormatting>
  <conditionalFormatting sqref="K88:K90">
    <cfRule type="expression" dxfId="225" priority="5">
      <formula>S88=1</formula>
    </cfRule>
  </conditionalFormatting>
  <conditionalFormatting sqref="K92:K94">
    <cfRule type="expression" dxfId="224" priority="113">
      <formula>S92=1</formula>
    </cfRule>
  </conditionalFormatting>
  <conditionalFormatting sqref="K96:K98">
    <cfRule type="expression" dxfId="223" priority="111">
      <formula>S96=1</formula>
    </cfRule>
  </conditionalFormatting>
  <conditionalFormatting sqref="K100:K102">
    <cfRule type="expression" dxfId="222" priority="109">
      <formula>S100=1</formula>
    </cfRule>
  </conditionalFormatting>
  <conditionalFormatting sqref="K104:K106">
    <cfRule type="expression" dxfId="221" priority="107">
      <formula>S104=1</formula>
    </cfRule>
  </conditionalFormatting>
  <conditionalFormatting sqref="K108:K110">
    <cfRule type="expression" dxfId="220" priority="105">
      <formula>S108=1</formula>
    </cfRule>
  </conditionalFormatting>
  <conditionalFormatting sqref="K112:K114">
    <cfRule type="expression" dxfId="219" priority="103">
      <formula>S112=1</formula>
    </cfRule>
  </conditionalFormatting>
  <conditionalFormatting sqref="K116:K118">
    <cfRule type="expression" dxfId="218" priority="101">
      <formula>S116=1</formula>
    </cfRule>
  </conditionalFormatting>
  <conditionalFormatting sqref="L18:L20">
    <cfRule type="expression" dxfId="217" priority="100">
      <formula>S18=1</formula>
    </cfRule>
  </conditionalFormatting>
  <conditionalFormatting sqref="L22:L24">
    <cfRule type="expression" dxfId="216" priority="124">
      <formula>S22=1</formula>
    </cfRule>
  </conditionalFormatting>
  <conditionalFormatting sqref="L26:L28">
    <cfRule type="expression" dxfId="215" priority="95">
      <formula>S26=1</formula>
    </cfRule>
  </conditionalFormatting>
  <conditionalFormatting sqref="L30:L32">
    <cfRule type="expression" dxfId="214" priority="93">
      <formula>S30=1</formula>
    </cfRule>
  </conditionalFormatting>
  <conditionalFormatting sqref="L34:L36">
    <cfRule type="expression" dxfId="213" priority="4">
      <formula>S34=1</formula>
    </cfRule>
  </conditionalFormatting>
  <conditionalFormatting sqref="L38:L40">
    <cfRule type="expression" dxfId="212" priority="89">
      <formula>S38=1</formula>
    </cfRule>
  </conditionalFormatting>
  <conditionalFormatting sqref="L42:L44">
    <cfRule type="expression" dxfId="211" priority="87">
      <formula>S42=1</formula>
    </cfRule>
  </conditionalFormatting>
  <conditionalFormatting sqref="L46:L48">
    <cfRule type="expression" dxfId="210" priority="85">
      <formula>S46=1</formula>
    </cfRule>
  </conditionalFormatting>
  <conditionalFormatting sqref="L50:L52">
    <cfRule type="expression" dxfId="209" priority="83">
      <formula>S50=1</formula>
    </cfRule>
  </conditionalFormatting>
  <conditionalFormatting sqref="L54:L56">
    <cfRule type="expression" dxfId="208" priority="81">
      <formula>S54=1</formula>
    </cfRule>
  </conditionalFormatting>
  <conditionalFormatting sqref="L58:L60">
    <cfRule type="expression" dxfId="207" priority="79">
      <formula>S58=1</formula>
    </cfRule>
  </conditionalFormatting>
  <conditionalFormatting sqref="L62:L64">
    <cfRule type="expression" dxfId="206" priority="77">
      <formula>S62=1</formula>
    </cfRule>
  </conditionalFormatting>
  <conditionalFormatting sqref="L72:L74">
    <cfRule type="expression" dxfId="205" priority="75">
      <formula>S72=1</formula>
    </cfRule>
  </conditionalFormatting>
  <conditionalFormatting sqref="L76:L78">
    <cfRule type="expression" dxfId="204" priority="122">
      <formula>S76=1</formula>
    </cfRule>
  </conditionalFormatting>
  <conditionalFormatting sqref="L80:L82">
    <cfRule type="expression" dxfId="203" priority="120">
      <formula>S80=1</formula>
    </cfRule>
  </conditionalFormatting>
  <conditionalFormatting sqref="L84:L86">
    <cfRule type="expression" dxfId="202" priority="118">
      <formula>S84=1</formula>
    </cfRule>
  </conditionalFormatting>
  <conditionalFormatting sqref="L88:L90">
    <cfRule type="expression" dxfId="201" priority="6">
      <formula>S88=1</formula>
    </cfRule>
  </conditionalFormatting>
  <conditionalFormatting sqref="L92:L94">
    <cfRule type="expression" dxfId="200" priority="114">
      <formula>S92=1</formula>
    </cfRule>
  </conditionalFormatting>
  <conditionalFormatting sqref="L96:L98">
    <cfRule type="expression" dxfId="199" priority="112">
      <formula>S96=1</formula>
    </cfRule>
  </conditionalFormatting>
  <conditionalFormatting sqref="L100:L102">
    <cfRule type="expression" dxfId="198" priority="110">
      <formula>S100=1</formula>
    </cfRule>
  </conditionalFormatting>
  <conditionalFormatting sqref="L104:L106">
    <cfRule type="expression" dxfId="197" priority="108">
      <formula>S104=1</formula>
    </cfRule>
  </conditionalFormatting>
  <conditionalFormatting sqref="L108:L110">
    <cfRule type="expression" dxfId="196" priority="106">
      <formula>S108=1</formula>
    </cfRule>
  </conditionalFormatting>
  <conditionalFormatting sqref="L112:L114">
    <cfRule type="expression" dxfId="195" priority="104">
      <formula>S112=1</formula>
    </cfRule>
  </conditionalFormatting>
  <conditionalFormatting sqref="L116:L118">
    <cfRule type="expression" dxfId="194" priority="102">
      <formula>S116=1</formula>
    </cfRule>
  </conditionalFormatting>
  <conditionalFormatting sqref="P18:P20">
    <cfRule type="expression" dxfId="193" priority="98">
      <formula>T18=1</formula>
    </cfRule>
  </conditionalFormatting>
  <conditionalFormatting sqref="P22:P24">
    <cfRule type="expression" dxfId="192" priority="70">
      <formula>T22=1</formula>
    </cfRule>
  </conditionalFormatting>
  <conditionalFormatting sqref="P26:P28">
    <cfRule type="expression" dxfId="191" priority="67">
      <formula>T26=1</formula>
    </cfRule>
  </conditionalFormatting>
  <conditionalFormatting sqref="P30:P32">
    <cfRule type="expression" dxfId="190" priority="64">
      <formula>T30=1</formula>
    </cfRule>
  </conditionalFormatting>
  <conditionalFormatting sqref="P34:P36">
    <cfRule type="expression" dxfId="189" priority="2">
      <formula>T34=1</formula>
    </cfRule>
  </conditionalFormatting>
  <conditionalFormatting sqref="P38:P40">
    <cfRule type="expression" dxfId="188" priority="60">
      <formula>T38=1</formula>
    </cfRule>
  </conditionalFormatting>
  <conditionalFormatting sqref="P42:P44">
    <cfRule type="expression" dxfId="187" priority="57">
      <formula>T42=1</formula>
    </cfRule>
  </conditionalFormatting>
  <conditionalFormatting sqref="P46:P48">
    <cfRule type="expression" dxfId="186" priority="54">
      <formula>T46=1</formula>
    </cfRule>
  </conditionalFormatting>
  <conditionalFormatting sqref="P50:P52">
    <cfRule type="expression" dxfId="185" priority="51">
      <formula>T50=1</formula>
    </cfRule>
  </conditionalFormatting>
  <conditionalFormatting sqref="P54:P56">
    <cfRule type="expression" dxfId="184" priority="48">
      <formula>T54=1</formula>
    </cfRule>
  </conditionalFormatting>
  <conditionalFormatting sqref="P58:P60">
    <cfRule type="expression" dxfId="183" priority="45">
      <formula>T58=1</formula>
    </cfRule>
  </conditionalFormatting>
  <conditionalFormatting sqref="P62:P64">
    <cfRule type="expression" dxfId="182" priority="42">
      <formula>T62=1</formula>
    </cfRule>
  </conditionalFormatting>
  <conditionalFormatting sqref="P72:P74">
    <cfRule type="expression" dxfId="181" priority="73">
      <formula>T72=1</formula>
    </cfRule>
  </conditionalFormatting>
  <conditionalFormatting sqref="P76:P78">
    <cfRule type="expression" dxfId="180" priority="39">
      <formula>T76=1</formula>
    </cfRule>
  </conditionalFormatting>
  <conditionalFormatting sqref="P80:P82">
    <cfRule type="expression" dxfId="179" priority="36">
      <formula>T80=1</formula>
    </cfRule>
  </conditionalFormatting>
  <conditionalFormatting sqref="P84:P86">
    <cfRule type="expression" dxfId="178" priority="33">
      <formula>T84=1</formula>
    </cfRule>
  </conditionalFormatting>
  <conditionalFormatting sqref="P88:P90">
    <cfRule type="expression" dxfId="177" priority="30">
      <formula>T88=1</formula>
    </cfRule>
  </conditionalFormatting>
  <conditionalFormatting sqref="P92:P94">
    <cfRule type="expression" dxfId="176" priority="27">
      <formula>T92=1</formula>
    </cfRule>
  </conditionalFormatting>
  <conditionalFormatting sqref="P96:P98">
    <cfRule type="expression" dxfId="175" priority="24">
      <formula>T96=1</formula>
    </cfRule>
  </conditionalFormatting>
  <conditionalFormatting sqref="P100:P102">
    <cfRule type="expression" dxfId="174" priority="21">
      <formula>T100=1</formula>
    </cfRule>
  </conditionalFormatting>
  <conditionalFormatting sqref="P104:P106">
    <cfRule type="expression" dxfId="173" priority="18">
      <formula>T104=1</formula>
    </cfRule>
  </conditionalFormatting>
  <conditionalFormatting sqref="P108:P110">
    <cfRule type="expression" dxfId="172" priority="15">
      <formula>T108=1</formula>
    </cfRule>
  </conditionalFormatting>
  <conditionalFormatting sqref="P112:P114">
    <cfRule type="expression" dxfId="171" priority="12">
      <formula>T112=1</formula>
    </cfRule>
  </conditionalFormatting>
  <conditionalFormatting sqref="P116:P118">
    <cfRule type="expression" dxfId="170" priority="9">
      <formula>T116=1</formula>
    </cfRule>
  </conditionalFormatting>
  <conditionalFormatting sqref="Q18:Q20">
    <cfRule type="expression" dxfId="169" priority="97">
      <formula>T18=1</formula>
    </cfRule>
  </conditionalFormatting>
  <conditionalFormatting sqref="Q22:Q24">
    <cfRule type="expression" dxfId="168" priority="69">
      <formula>T22=1</formula>
    </cfRule>
  </conditionalFormatting>
  <conditionalFormatting sqref="Q26:Q28">
    <cfRule type="expression" dxfId="167" priority="66">
      <formula>T26=1</formula>
    </cfRule>
  </conditionalFormatting>
  <conditionalFormatting sqref="Q30:Q32">
    <cfRule type="expression" dxfId="166" priority="63">
      <formula>T30=1</formula>
    </cfRule>
  </conditionalFormatting>
  <conditionalFormatting sqref="Q34:Q36">
    <cfRule type="expression" dxfId="165" priority="1">
      <formula>T34=1</formula>
    </cfRule>
  </conditionalFormatting>
  <conditionalFormatting sqref="Q38:Q40">
    <cfRule type="expression" dxfId="164" priority="59">
      <formula>T38=1</formula>
    </cfRule>
  </conditionalFormatting>
  <conditionalFormatting sqref="Q42:Q44">
    <cfRule type="expression" dxfId="163" priority="56">
      <formula>T42=1</formula>
    </cfRule>
  </conditionalFormatting>
  <conditionalFormatting sqref="Q46:Q48">
    <cfRule type="expression" dxfId="162" priority="53">
      <formula>T46=1</formula>
    </cfRule>
  </conditionalFormatting>
  <conditionalFormatting sqref="Q50:Q52">
    <cfRule type="expression" dxfId="161" priority="50">
      <formula>T50=1</formula>
    </cfRule>
  </conditionalFormatting>
  <conditionalFormatting sqref="Q54:Q56">
    <cfRule type="expression" dxfId="160" priority="47">
      <formula>T54=1</formula>
    </cfRule>
  </conditionalFormatting>
  <conditionalFormatting sqref="Q58:Q60">
    <cfRule type="expression" dxfId="159" priority="44">
      <formula>T58=1</formula>
    </cfRule>
  </conditionalFormatting>
  <conditionalFormatting sqref="Q62:Q64">
    <cfRule type="expression" dxfId="158" priority="41">
      <formula>T62=1</formula>
    </cfRule>
  </conditionalFormatting>
  <conditionalFormatting sqref="Q72:Q74">
    <cfRule type="expression" dxfId="157" priority="72">
      <formula>T72=1</formula>
    </cfRule>
  </conditionalFormatting>
  <conditionalFormatting sqref="Q76:Q78">
    <cfRule type="expression" dxfId="156" priority="38">
      <formula>T76=1</formula>
    </cfRule>
  </conditionalFormatting>
  <conditionalFormatting sqref="Q80:Q82">
    <cfRule type="expression" dxfId="155" priority="35">
      <formula>T80=1</formula>
    </cfRule>
  </conditionalFormatting>
  <conditionalFormatting sqref="Q84:Q86">
    <cfRule type="expression" dxfId="154" priority="32">
      <formula>T84=1</formula>
    </cfRule>
  </conditionalFormatting>
  <conditionalFormatting sqref="Q88:Q90">
    <cfRule type="expression" dxfId="153" priority="29">
      <formula>T88=1</formula>
    </cfRule>
  </conditionalFormatting>
  <conditionalFormatting sqref="Q92:Q94">
    <cfRule type="expression" dxfId="152" priority="26">
      <formula>T92=1</formula>
    </cfRule>
  </conditionalFormatting>
  <conditionalFormatting sqref="Q96:Q98">
    <cfRule type="expression" dxfId="151" priority="23">
      <formula>T96=1</formula>
    </cfRule>
  </conditionalFormatting>
  <conditionalFormatting sqref="Q100:Q102">
    <cfRule type="expression" dxfId="150" priority="20">
      <formula>T100=1</formula>
    </cfRule>
  </conditionalFormatting>
  <conditionalFormatting sqref="Q104:Q106">
    <cfRule type="expression" dxfId="149" priority="17">
      <formula>T104=1</formula>
    </cfRule>
  </conditionalFormatting>
  <conditionalFormatting sqref="Q108:Q110">
    <cfRule type="expression" dxfId="148" priority="14">
      <formula>T108=1</formula>
    </cfRule>
  </conditionalFormatting>
  <conditionalFormatting sqref="Q112:Q114">
    <cfRule type="expression" dxfId="147" priority="11">
      <formula>T112=1</formula>
    </cfRule>
  </conditionalFormatting>
  <conditionalFormatting sqref="Q116:Q118">
    <cfRule type="expression" dxfId="146" priority="8">
      <formula>T116=1</formula>
    </cfRule>
  </conditionalFormatting>
  <conditionalFormatting sqref="R18:R20">
    <cfRule type="expression" dxfId="145" priority="96">
      <formula>T18=1</formula>
    </cfRule>
  </conditionalFormatting>
  <conditionalFormatting sqref="R22:R24">
    <cfRule type="expression" dxfId="144" priority="68">
      <formula>T22=1</formula>
    </cfRule>
  </conditionalFormatting>
  <conditionalFormatting sqref="R26:R28">
    <cfRule type="expression" dxfId="143" priority="65">
      <formula>T26=1</formula>
    </cfRule>
  </conditionalFormatting>
  <conditionalFormatting sqref="R30:R32">
    <cfRule type="expression" dxfId="142" priority="62">
      <formula>T30=1</formula>
    </cfRule>
  </conditionalFormatting>
  <conditionalFormatting sqref="R34:R36">
    <cfRule type="expression" dxfId="141" priority="61">
      <formula>T34=1</formula>
    </cfRule>
  </conditionalFormatting>
  <conditionalFormatting sqref="R38:R40">
    <cfRule type="expression" dxfId="140" priority="58">
      <formula>T38=1</formula>
    </cfRule>
  </conditionalFormatting>
  <conditionalFormatting sqref="R42:R44">
    <cfRule type="expression" dxfId="139" priority="55">
      <formula>T42=1</formula>
    </cfRule>
  </conditionalFormatting>
  <conditionalFormatting sqref="R46:R48">
    <cfRule type="expression" dxfId="138" priority="52">
      <formula>T46=1</formula>
    </cfRule>
  </conditionalFormatting>
  <conditionalFormatting sqref="R50:R52">
    <cfRule type="expression" dxfId="137" priority="49">
      <formula>T50=1</formula>
    </cfRule>
  </conditionalFormatting>
  <conditionalFormatting sqref="R54:R56">
    <cfRule type="expression" dxfId="136" priority="46">
      <formula>T54=1</formula>
    </cfRule>
  </conditionalFormatting>
  <conditionalFormatting sqref="R58:R60">
    <cfRule type="expression" dxfId="135" priority="43">
      <formula>T58=1</formula>
    </cfRule>
  </conditionalFormatting>
  <conditionalFormatting sqref="R62:R64">
    <cfRule type="expression" dxfId="134" priority="40">
      <formula>T62=1</formula>
    </cfRule>
  </conditionalFormatting>
  <conditionalFormatting sqref="R72:R74">
    <cfRule type="expression" dxfId="133" priority="71">
      <formula>T72=1</formula>
    </cfRule>
  </conditionalFormatting>
  <conditionalFormatting sqref="R76:R78">
    <cfRule type="expression" dxfId="132" priority="37">
      <formula>T76=1</formula>
    </cfRule>
  </conditionalFormatting>
  <conditionalFormatting sqref="R80:R82">
    <cfRule type="expression" dxfId="131" priority="34">
      <formula>T80=1</formula>
    </cfRule>
  </conditionalFormatting>
  <conditionalFormatting sqref="R84:R86">
    <cfRule type="expression" dxfId="130" priority="31">
      <formula>T84=1</formula>
    </cfRule>
  </conditionalFormatting>
  <conditionalFormatting sqref="R88:R90">
    <cfRule type="expression" dxfId="129" priority="28">
      <formula>T88=1</formula>
    </cfRule>
  </conditionalFormatting>
  <conditionalFormatting sqref="R92:R94">
    <cfRule type="expression" dxfId="128" priority="25">
      <formula>T92=1</formula>
    </cfRule>
  </conditionalFormatting>
  <conditionalFormatting sqref="R96:R98">
    <cfRule type="expression" dxfId="127" priority="22">
      <formula>T96=1</formula>
    </cfRule>
  </conditionalFormatting>
  <conditionalFormatting sqref="R100:R102">
    <cfRule type="expression" dxfId="126" priority="19">
      <formula>T100=1</formula>
    </cfRule>
  </conditionalFormatting>
  <conditionalFormatting sqref="R104:R106">
    <cfRule type="expression" dxfId="125" priority="16">
      <formula>T104=1</formula>
    </cfRule>
  </conditionalFormatting>
  <conditionalFormatting sqref="R108:R110">
    <cfRule type="expression" dxfId="124" priority="13">
      <formula>T108=1</formula>
    </cfRule>
  </conditionalFormatting>
  <conditionalFormatting sqref="R112:R114">
    <cfRule type="expression" dxfId="123" priority="10">
      <formula>T112=1</formula>
    </cfRule>
  </conditionalFormatting>
  <conditionalFormatting sqref="R116:R118">
    <cfRule type="expression" dxfId="122" priority="7">
      <formula>T116=1</formula>
    </cfRule>
  </conditionalFormatting>
  <conditionalFormatting sqref="S18:V20 S22:V24 S26:V28 S30:V32 S34:V36 S38:V40 S42:V44 S46:V48 S50:V52 S54:V56 S58:V60 S62:V64 S72:V74 S76:V78 S80:V82 S84:V86 S88:V90 S92:V94 S96:V98 S100:V102 S104:V106 S108:V110 S112:V114 S116:V118">
    <cfRule type="expression" dxfId="121" priority="147">
      <formula>#REF!&gt;$C$14</formula>
    </cfRule>
  </conditionalFormatting>
  <dataValidations count="2">
    <dataValidation type="list" allowBlank="1" showInputMessage="1" showErrorMessage="1" sqref="C13 C67" xr:uid="{72D63D38-34D6-48FA-8FDA-D7ECBEA486FF}">
      <formula1>"2024-2025,2025-2026,2026-2027,2027-2028,2028-2029"</formula1>
    </dataValidation>
    <dataValidation type="list" allowBlank="1" showInputMessage="1" showErrorMessage="1" sqref="N116:N118 N112:N114 N22:N24 N18:N20 N30:N32 N26:N28 N34:N36 N38:N40 N42:N44 N46:N48 N50:N52 N54:N56 N58:N60 N62:N64 N76:N78 N80:N82 N88:N90 N84:N86 N92:N94 N96:N98 N100:N102 N104:N106 N108:N110 N72:N74" xr:uid="{A8408B28-31A9-4027-95BF-B0A48494ACDD}">
      <formula1>"Oui,Non"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Employé 1</vt:lpstr>
      <vt:lpstr>Employé 2</vt:lpstr>
      <vt:lpstr>Employé 3</vt:lpstr>
      <vt:lpstr>Employé 4</vt:lpstr>
      <vt:lpstr>Employé 5</vt:lpstr>
      <vt:lpstr>Employé 6</vt:lpstr>
      <vt:lpstr>Employé 7</vt:lpstr>
      <vt:lpstr>Employé 8</vt:lpstr>
      <vt:lpstr>Employé 9</vt:lpstr>
      <vt:lpstr>Employé 10</vt:lpstr>
      <vt:lpstr>Sommaire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Gagné</dc:creator>
  <cp:lastModifiedBy>Jonathan Gagné</cp:lastModifiedBy>
  <dcterms:created xsi:type="dcterms:W3CDTF">2024-03-07T18:51:55Z</dcterms:created>
  <dcterms:modified xsi:type="dcterms:W3CDTF">2024-09-30T19:09:06Z</dcterms:modified>
</cp:coreProperties>
</file>